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1"/>
  <workbookPr/>
  <mc:AlternateContent xmlns:mc="http://schemas.openxmlformats.org/markup-compatibility/2006">
    <mc:Choice Requires="x15">
      <x15ac:absPath xmlns:x15ac="http://schemas.microsoft.com/office/spreadsheetml/2010/11/ac" url="\\file1\図書館事務部\機関リポジトリワーキンググループ\11_許諾書・内容入力シート（最新版）\調整中\"/>
    </mc:Choice>
  </mc:AlternateContent>
  <xr:revisionPtr revIDLastSave="0" documentId="8_{39C66CF1-8807-4573-BECB-9989882BCAA6}" xr6:coauthVersionLast="36" xr6:coauthVersionMax="36" xr10:uidLastSave="{00000000-0000-0000-0000-000000000000}"/>
  <workbookProtection workbookAlgorithmName="SHA-512" workbookHashValue="j49524uumqz4cqVgU87jpv4EOZJC7TG3ReNJ7nY0yVCAm66b6zSvRwIw7ily8w9ja+5SIHxrKAscZAuflkQH+g==" workbookSaltValue="e/CmHY7oQEgwqbnU9XiWzQ==" workbookSpinCount="100000" lockStructure="1"/>
  <bookViews>
    <workbookView xWindow="0" yWindow="0" windowWidth="24000" windowHeight="9620" xr2:uid="{00000000-000D-0000-FFFF-FFFF00000000}"/>
  </bookViews>
  <sheets>
    <sheet name="論1" sheetId="1" r:id="rId1"/>
    <sheet name="メタ" sheetId="2" state="hidden" r:id="rId2"/>
    <sheet name="コード表" sheetId="3" state="hidden" r:id="rId3"/>
    <sheet name="NCID" sheetId="16" state="hidden" r:id="rId4"/>
  </sheets>
  <definedNames>
    <definedName name="_xlnm.Print_Area" localSheetId="0">論1!$A$1:$AA$153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5" i="2" l="1"/>
  <c r="F58" i="1"/>
  <c r="AY5" i="2" l="1"/>
  <c r="AY4" i="2" s="1"/>
  <c r="AY3" i="2" l="1"/>
  <c r="AW3" i="2" l="1"/>
  <c r="AW4" i="2"/>
  <c r="AL5" i="2"/>
  <c r="AK5" i="2"/>
  <c r="AJ5" i="2"/>
  <c r="AI5" i="2"/>
  <c r="AH5" i="2"/>
  <c r="AG5" i="2"/>
  <c r="AF5" i="2"/>
  <c r="AE5" i="2"/>
  <c r="AD5" i="2"/>
  <c r="AV5" i="2"/>
  <c r="AV3" i="2" l="1"/>
  <c r="AV4" i="2"/>
  <c r="AU5" i="2"/>
  <c r="AT5" i="2"/>
  <c r="AS5" i="2"/>
  <c r="AX5" i="2"/>
  <c r="AX3" i="2" l="1"/>
  <c r="AX4" i="2"/>
  <c r="AS4" i="2"/>
  <c r="AS3" i="2"/>
  <c r="AT3" i="2"/>
  <c r="AT4" i="2"/>
  <c r="AU3" i="2"/>
  <c r="AU4" i="2"/>
  <c r="AZ5" i="2"/>
  <c r="AZ3" i="2" l="1"/>
  <c r="AZ4" i="2"/>
  <c r="BC5" i="2"/>
  <c r="BB5" i="2"/>
  <c r="AC5" i="2"/>
  <c r="W5" i="2" l="1"/>
  <c r="AB5" i="2"/>
  <c r="AA5" i="2"/>
  <c r="Z5" i="2"/>
  <c r="Y5" i="2"/>
  <c r="X5" i="2"/>
  <c r="V5" i="2"/>
  <c r="U5" i="2"/>
  <c r="T5" i="2"/>
  <c r="S5" i="2"/>
  <c r="R5" i="2"/>
  <c r="Q5" i="2"/>
  <c r="P5" i="2"/>
  <c r="N5" i="2"/>
  <c r="O5" i="2"/>
  <c r="M5" i="2"/>
  <c r="L5" i="2"/>
  <c r="K5" i="2"/>
  <c r="J5" i="2"/>
  <c r="I5" i="2"/>
  <c r="AM5" i="2"/>
  <c r="AO5" i="2"/>
  <c r="AQ5" i="2"/>
  <c r="BD5" i="2" l="1"/>
  <c r="BQ5" i="2"/>
  <c r="BP5" i="2"/>
  <c r="BN5" i="2"/>
  <c r="G5" i="2"/>
  <c r="F5" i="2"/>
  <c r="BS5" i="2" l="1"/>
  <c r="BQ3" i="2" l="1"/>
  <c r="BN3" i="2"/>
  <c r="BQ4" i="2"/>
  <c r="BN4" i="2" l="1"/>
  <c r="BO5" i="2"/>
  <c r="AR5" i="2" l="1"/>
  <c r="AN5" i="2"/>
  <c r="AP5" i="2"/>
  <c r="H5" i="2"/>
  <c r="BH5" i="2" l="1"/>
  <c r="BM5" i="2" l="1"/>
  <c r="BG5" i="2"/>
  <c r="BD4" i="2"/>
  <c r="BS4" i="2" s="1"/>
  <c r="BD3" i="2"/>
  <c r="BS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竹島照雄</author>
    <author>daitoadministrator</author>
    <author>ilibrary</author>
  </authors>
  <commentList>
    <comment ref="V8" authorId="0" shapeId="0" xr:uid="{AA9A7150-5A25-4974-8E01-AF8C7BB2A2BD}">
      <text>
        <r>
          <rPr>
            <b/>
            <sz val="9"/>
            <color indexed="81"/>
            <rFont val="MS P ゴシック"/>
            <family val="3"/>
            <charset val="128"/>
          </rPr>
          <t>※1「申請者以外にもあり」</t>
        </r>
        <r>
          <rPr>
            <sz val="9"/>
            <color indexed="81"/>
            <rFont val="MS P ゴシック"/>
            <family val="3"/>
            <charset val="128"/>
          </rPr>
          <t>を選択した場合、</t>
        </r>
        <r>
          <rPr>
            <sz val="9"/>
            <color indexed="10"/>
            <rFont val="MS P ゴシック"/>
            <family val="3"/>
            <charset val="128"/>
          </rPr>
          <t>必ず下記「機関リポジトリへの他の著作権者等の同意」の3項目も選択してください。
未選択または「未許諾」の場合、この申請はお取り扱いできません。</t>
        </r>
      </text>
    </comment>
    <comment ref="R18" authorId="1" shapeId="0" xr:uid="{00000000-0006-0000-0000-000005000000}">
      <text>
        <r>
          <rPr>
            <b/>
            <sz val="9"/>
            <color indexed="81"/>
            <rFont val="MS P ゴシック"/>
            <family val="3"/>
            <charset val="128"/>
          </rPr>
          <t>全角カナ</t>
        </r>
        <r>
          <rPr>
            <sz val="9"/>
            <color indexed="81"/>
            <rFont val="MS P ゴシック"/>
            <family val="3"/>
            <charset val="128"/>
          </rPr>
          <t>で入力してください。</t>
        </r>
      </text>
    </comment>
    <comment ref="G21" authorId="1" shapeId="0" xr:uid="{00000000-0006-0000-0000-000006000000}">
      <text>
        <r>
          <rPr>
            <sz val="9"/>
            <color indexed="81"/>
            <rFont val="MS P ゴシック"/>
            <family val="3"/>
            <charset val="128"/>
          </rPr>
          <t>ローマ字型の</t>
        </r>
        <r>
          <rPr>
            <b/>
            <sz val="9"/>
            <color indexed="81"/>
            <rFont val="MS P ゴシック"/>
            <family val="3"/>
            <charset val="128"/>
          </rPr>
          <t>姓は全て大文字（半角）</t>
        </r>
        <r>
          <rPr>
            <sz val="9"/>
            <color indexed="81"/>
            <rFont val="MS P ゴシック"/>
            <family val="3"/>
            <charset val="128"/>
          </rPr>
          <t>で入力してください。</t>
        </r>
      </text>
    </comment>
    <comment ref="F24" authorId="2" shapeId="0" xr:uid="{00000000-0006-0000-0000-000001000000}">
      <text>
        <r>
          <rPr>
            <b/>
            <sz val="9"/>
            <color indexed="81"/>
            <rFont val="ＭＳ Ｐゴシック"/>
            <family val="3"/>
            <charset val="128"/>
          </rPr>
          <t xml:space="preserve">学園発行の紀要等に掲載された論文の場合は「紀要論文」を選択してください。
</t>
        </r>
        <r>
          <rPr>
            <sz val="9"/>
            <color indexed="81"/>
            <rFont val="ＭＳ Ｐゴシック"/>
            <family val="3"/>
            <charset val="128"/>
          </rPr>
          <t>※博士論文の場合は博士論文用の内容入力シートをご利用ください。</t>
        </r>
      </text>
    </comment>
    <comment ref="F26" authorId="1" shapeId="0" xr:uid="{00000000-0006-0000-0000-000002000000}">
      <text>
        <r>
          <rPr>
            <b/>
            <sz val="9"/>
            <color indexed="81"/>
            <rFont val="MS P ゴシック"/>
            <family val="3"/>
            <charset val="128"/>
          </rPr>
          <t>冊子体に記載の通り、正確に入力してください。</t>
        </r>
        <r>
          <rPr>
            <sz val="9"/>
            <color indexed="81"/>
            <rFont val="MS P ゴシック"/>
            <family val="3"/>
            <charset val="128"/>
          </rPr>
          <t xml:space="preserve">
原則として入力内容がそのまま登録されるため、</t>
        </r>
        <r>
          <rPr>
            <b/>
            <sz val="9"/>
            <color indexed="81"/>
            <rFont val="MS P ゴシック"/>
            <family val="3"/>
            <charset val="128"/>
          </rPr>
          <t>特に日本語以外のタイトルの場合はスペルミス等にも注意してください。</t>
        </r>
      </text>
    </comment>
    <comment ref="F30" authorId="2" shapeId="0" xr:uid="{00000000-0006-0000-0000-000003000000}">
      <text>
        <r>
          <rPr>
            <b/>
            <sz val="9"/>
            <color indexed="81"/>
            <rFont val="MS P ゴシック"/>
            <family val="3"/>
            <charset val="128"/>
          </rPr>
          <t>全角カナ</t>
        </r>
        <r>
          <rPr>
            <sz val="9"/>
            <color indexed="81"/>
            <rFont val="MS P ゴシック"/>
            <family val="3"/>
            <charset val="128"/>
          </rPr>
          <t>のワカチ書きで入力してください。
※日本語以外のタイトルの場合は必要ありません。</t>
        </r>
      </text>
    </comment>
    <comment ref="F33" authorId="1" shapeId="0" xr:uid="{00000000-0006-0000-0000-000004000000}">
      <text>
        <r>
          <rPr>
            <b/>
            <sz val="9"/>
            <color indexed="81"/>
            <rFont val="MS P ゴシック"/>
            <family val="3"/>
            <charset val="128"/>
          </rPr>
          <t>冊子体に記載の通り、正確に入力してください。</t>
        </r>
        <r>
          <rPr>
            <sz val="9"/>
            <color indexed="81"/>
            <rFont val="MS P ゴシック"/>
            <family val="3"/>
            <charset val="128"/>
          </rPr>
          <t xml:space="preserve">
原則として入力内容がそのまま登録されるため、</t>
        </r>
        <r>
          <rPr>
            <b/>
            <sz val="9"/>
            <color indexed="81"/>
            <rFont val="MS P ゴシック"/>
            <family val="3"/>
            <charset val="128"/>
          </rPr>
          <t>スペルミス等にも注意してください。</t>
        </r>
      </text>
    </comment>
    <comment ref="F42" authorId="1" shapeId="0" xr:uid="{00000000-0006-0000-0000-000009000000}">
      <text>
        <r>
          <rPr>
            <sz val="9"/>
            <color indexed="81"/>
            <rFont val="MS P ゴシック"/>
            <family val="3"/>
            <charset val="128"/>
          </rPr>
          <t>抄録・概要は必須ではありませんが、検索キーワードに含まれますので、極力入力してください。</t>
        </r>
      </text>
    </comment>
    <comment ref="F54" authorId="2" shapeId="0" xr:uid="{00000000-0006-0000-0000-00000A000000}">
      <text>
        <r>
          <rPr>
            <b/>
            <sz val="9"/>
            <color indexed="81"/>
            <rFont val="MS P ゴシック"/>
            <family val="3"/>
            <charset val="128"/>
          </rPr>
          <t>新規タイトルなどリストにない場合は、右欄に正確に入力してください。</t>
        </r>
        <r>
          <rPr>
            <sz val="9"/>
            <color indexed="81"/>
            <rFont val="MS P ゴシック"/>
            <family val="3"/>
            <charset val="128"/>
          </rPr>
          <t xml:space="preserve">
（正式名称に含まれない「」・『』等は入力しないでください）
ISSN/ISBNは自動で反映されますが、新規タイトル等で反映されない場合は右欄に入力してください。（ISSN/ISBNが付与されていない紀要もあります）</t>
        </r>
      </text>
    </comment>
    <comment ref="AA60" authorId="2" shapeId="0" xr:uid="{00000000-0006-0000-0000-00000B000000}">
      <text>
        <r>
          <rPr>
            <b/>
            <sz val="9"/>
            <color indexed="81"/>
            <rFont val="MS P ゴシック"/>
            <family val="3"/>
            <charset val="128"/>
          </rPr>
          <t xml:space="preserve">巻がなく、号のみの場合、号数を巻に入力してください。
</t>
        </r>
        <r>
          <rPr>
            <sz val="9"/>
            <color indexed="81"/>
            <rFont val="MS P ゴシック"/>
            <family val="3"/>
            <charset val="128"/>
          </rPr>
          <t>例：10巻3号→10巻3号（そのまま入力）
　　15巻→15巻(そのまま入力）
　　50</t>
        </r>
        <r>
          <rPr>
            <b/>
            <sz val="9"/>
            <color indexed="81"/>
            <rFont val="MS P ゴシック"/>
            <family val="3"/>
            <charset val="128"/>
          </rPr>
          <t>号</t>
        </r>
        <r>
          <rPr>
            <sz val="9"/>
            <color indexed="81"/>
            <rFont val="MS P ゴシック"/>
            <family val="3"/>
            <charset val="128"/>
          </rPr>
          <t>→50</t>
        </r>
        <r>
          <rPr>
            <b/>
            <sz val="9"/>
            <color indexed="10"/>
            <rFont val="MS P ゴシック"/>
            <family val="3"/>
            <charset val="128"/>
          </rPr>
          <t>巻</t>
        </r>
        <r>
          <rPr>
            <b/>
            <sz val="9"/>
            <color indexed="81"/>
            <rFont val="MS P ゴシック"/>
            <family val="3"/>
            <charset val="128"/>
          </rPr>
          <t>（</t>
        </r>
        <r>
          <rPr>
            <b/>
            <u/>
            <sz val="9"/>
            <color indexed="81"/>
            <rFont val="MS P ゴシック"/>
            <family val="3"/>
            <charset val="128"/>
          </rPr>
          <t>号数を巻に記載</t>
        </r>
        <r>
          <rPr>
            <b/>
            <sz val="9"/>
            <color indexed="81"/>
            <rFont val="MS P ゴシック"/>
            <family val="3"/>
            <charset val="128"/>
          </rPr>
          <t>）</t>
        </r>
        <r>
          <rPr>
            <sz val="9"/>
            <color indexed="81"/>
            <rFont val="MS P ゴシック"/>
            <family val="3"/>
            <charset val="128"/>
          </rPr>
          <t xml:space="preserve">
</t>
        </r>
        <r>
          <rPr>
            <b/>
            <sz val="9"/>
            <color indexed="81"/>
            <rFont val="MS P ゴシック"/>
            <family val="3"/>
            <charset val="128"/>
          </rPr>
          <t>また、算用数字とし、「第」など不要な文字や記号は入力しないでください。</t>
        </r>
      </text>
    </comment>
    <comment ref="AA62" authorId="2" shapeId="0" xr:uid="{00000000-0006-0000-0000-00000C000000}">
      <text>
        <r>
          <rPr>
            <b/>
            <sz val="9"/>
            <color indexed="81"/>
            <rFont val="MS P ゴシック"/>
            <family val="3"/>
            <charset val="128"/>
          </rPr>
          <t xml:space="preserve">冊子体に記載されたページ数を、算用数字で正確に入力してください。
</t>
        </r>
        <r>
          <rPr>
            <sz val="9"/>
            <color indexed="81"/>
            <rFont val="MS P ゴシック"/>
            <family val="3"/>
            <charset val="128"/>
          </rPr>
          <t>ハイフンなど、不要な文字や記号は入力しないでください。</t>
        </r>
      </text>
    </comment>
    <comment ref="R76" authorId="1" shapeId="0" xr:uid="{00000000-0006-0000-0000-000007000000}">
      <text>
        <r>
          <rPr>
            <b/>
            <sz val="9"/>
            <color indexed="81"/>
            <rFont val="MS P ゴシック"/>
            <family val="3"/>
            <charset val="128"/>
          </rPr>
          <t>全角カナ</t>
        </r>
        <r>
          <rPr>
            <sz val="9"/>
            <color indexed="81"/>
            <rFont val="MS P ゴシック"/>
            <family val="3"/>
            <charset val="128"/>
          </rPr>
          <t>で入力してください。</t>
        </r>
      </text>
    </comment>
    <comment ref="G79" authorId="1" shapeId="0" xr:uid="{00000000-0006-0000-0000-000008000000}">
      <text>
        <r>
          <rPr>
            <sz val="9"/>
            <color indexed="81"/>
            <rFont val="MS P ゴシック"/>
            <family val="3"/>
            <charset val="128"/>
          </rPr>
          <t>ローマ字型の</t>
        </r>
        <r>
          <rPr>
            <b/>
            <sz val="9"/>
            <color indexed="81"/>
            <rFont val="MS P ゴシック"/>
            <family val="3"/>
            <charset val="128"/>
          </rPr>
          <t>姓は全て大文字（半角）</t>
        </r>
        <r>
          <rPr>
            <sz val="9"/>
            <color indexed="81"/>
            <rFont val="MS P ゴシック"/>
            <family val="3"/>
            <charset val="128"/>
          </rPr>
          <t>で入力してください。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daitoadministrator</author>
  </authors>
  <commentList>
    <comment ref="F1" authorId="0" shapeId="0" xr:uid="{00000000-0006-0000-0100-000001000000}">
      <text>
        <r>
          <rPr>
            <sz val="9"/>
            <color indexed="81"/>
            <rFont val="MS P ゴシック"/>
            <family val="3"/>
            <charset val="128"/>
          </rPr>
          <t>CONTENTS・目次はそれぞれ不要であればアップロード用ファイル作成時に削除</t>
        </r>
      </text>
    </comment>
    <comment ref="AV1" authorId="0" shapeId="0" xr:uid="{00000000-0006-0000-0100-000002000000}">
      <text>
        <r>
          <rPr>
            <sz val="9"/>
            <color indexed="81"/>
            <rFont val="MS P ゴシック"/>
            <family val="3"/>
            <charset val="128"/>
          </rPr>
          <t>雑誌名が「NCID」シートのリストと一致しなかった場合、「現物確認」と表示・書式設定(セルを赤)</t>
        </r>
      </text>
    </comment>
    <comment ref="AX1" authorId="0" shapeId="0" xr:uid="{00000000-0006-0000-0100-000003000000}">
      <text>
        <r>
          <rPr>
            <sz val="9"/>
            <color indexed="81"/>
            <rFont val="MS P ゴシック"/>
            <family val="3"/>
            <charset val="128"/>
          </rPr>
          <t>書式設定(雑誌名が「現物確認」となった場合、NCID・ISSNも赤く表示)
NCID・ISSNが「NCID」シートのリストと一致しなかった場合も「現物確認」と表示・書式設定(セルを赤)</t>
        </r>
      </text>
    </comment>
    <comment ref="AY1" authorId="0" shapeId="0" xr:uid="{00000000-0006-0000-0100-000004000000}">
      <text>
        <r>
          <rPr>
            <sz val="9"/>
            <color indexed="81"/>
            <rFont val="MS P ゴシック"/>
            <family val="3"/>
            <charset val="128"/>
          </rPr>
          <t>書式設定(数字以外の場合、セルを赤に)</t>
        </r>
      </text>
    </comment>
    <comment ref="BB1" authorId="0" shapeId="0" xr:uid="{00000000-0006-0000-0100-000005000000}">
      <text>
        <r>
          <rPr>
            <sz val="9"/>
            <color indexed="81"/>
            <rFont val="MS P ゴシック"/>
            <family val="3"/>
            <charset val="128"/>
          </rPr>
          <t>開始ページ・終了ページに書式設定(空欄もしくは数字以外の場合、セルを赤に)</t>
        </r>
      </text>
    </comment>
    <comment ref="BM1" authorId="0" shapeId="0" xr:uid="{00000000-0006-0000-0100-000006000000}">
      <text>
        <r>
          <rPr>
            <sz val="9"/>
            <color indexed="81"/>
            <rFont val="MS P ゴシック"/>
            <family val="3"/>
            <charset val="128"/>
          </rPr>
          <t>資料種別が空欄の場合、「現物確認」と表示・書式設定(セルを赤く表示)</t>
        </r>
      </text>
    </comment>
    <comment ref="BN1" authorId="0" shapeId="0" xr:uid="{00000000-0006-0000-0100-000007000000}">
      <text>
        <r>
          <rPr>
            <sz val="9"/>
            <color indexed="81"/>
            <rFont val="MS P ゴシック"/>
            <family val="3"/>
            <charset val="128"/>
          </rPr>
          <t>目次・CONTENTS行に条件付き書式</t>
        </r>
      </text>
    </comment>
    <comment ref="BP1" authorId="0" shapeId="0" xr:uid="{00000000-0006-0000-0100-000008000000}">
      <text>
        <r>
          <rPr>
            <sz val="9"/>
            <color indexed="81"/>
            <rFont val="MS P ゴシック"/>
            <family val="3"/>
            <charset val="128"/>
          </rPr>
          <t>資料種別が空欄の場合、「現物確認」と表示・書式設定(セルを赤く表示)</t>
        </r>
      </text>
    </comment>
    <comment ref="BQ1" authorId="0" shapeId="0" xr:uid="{00000000-0006-0000-0100-000009000000}">
      <text>
        <r>
          <rPr>
            <sz val="9"/>
            <color indexed="81"/>
            <rFont val="MS P ゴシック"/>
            <family val="3"/>
            <charset val="128"/>
          </rPr>
          <t>著者版フラグが場合、「現物確認」と表示・書式設定(セルを赤く表示)</t>
        </r>
      </text>
    </comment>
    <comment ref="BS1" authorId="0" shapeId="0" xr:uid="{00000000-0006-0000-0100-00000A000000}">
      <text>
        <r>
          <rPr>
            <sz val="9"/>
            <color indexed="81"/>
            <rFont val="MS P ゴシック"/>
            <family val="3"/>
            <charset val="128"/>
          </rPr>
          <t>書式設定(「NCID」列・「日付」列がエラーの場合、セルを赤)</t>
        </r>
      </text>
    </comment>
  </commentList>
</comments>
</file>

<file path=xl/sharedStrings.xml><?xml version="1.0" encoding="utf-8"?>
<sst xmlns="http://schemas.openxmlformats.org/spreadsheetml/2006/main" count="797" uniqueCount="611">
  <si>
    <r>
      <rPr>
        <b/>
        <sz val="12"/>
        <color indexed="10"/>
        <rFont val="ＭＳ Ｐゴシック"/>
        <family val="3"/>
        <charset val="128"/>
      </rPr>
      <t>＊</t>
    </r>
    <r>
      <rPr>
        <sz val="12"/>
        <color indexed="8"/>
        <rFont val="ＭＳ Ｐゴシック"/>
        <family val="3"/>
        <charset val="128"/>
      </rPr>
      <t xml:space="preserve"> 記入年月日：</t>
    </r>
    <rPh sb="2" eb="4">
      <t>キニュウ</t>
    </rPh>
    <rPh sb="4" eb="7">
      <t>ネンガッピ</t>
    </rPh>
    <phoneticPr fontId="6"/>
  </si>
  <si>
    <t>年</t>
    <rPh sb="0" eb="1">
      <t>ネン</t>
    </rPh>
    <phoneticPr fontId="6"/>
  </si>
  <si>
    <t>月</t>
    <rPh sb="0" eb="1">
      <t>ガツ</t>
    </rPh>
    <phoneticPr fontId="6"/>
  </si>
  <si>
    <t>日</t>
    <rPh sb="0" eb="1">
      <t>ニチ</t>
    </rPh>
    <phoneticPr fontId="6"/>
  </si>
  <si>
    <r>
      <rPr>
        <b/>
        <sz val="12"/>
        <color indexed="10"/>
        <rFont val="ＭＳ Ｐゴシック"/>
        <family val="3"/>
        <charset val="128"/>
      </rPr>
      <t>＊</t>
    </r>
    <r>
      <rPr>
        <sz val="12"/>
        <color indexed="8"/>
        <rFont val="ＭＳ Ｐゴシック"/>
        <family val="3"/>
        <charset val="128"/>
      </rPr>
      <t xml:space="preserve"> 成果物の種類</t>
    </r>
    <rPh sb="2" eb="5">
      <t>セイカブツ</t>
    </rPh>
    <rPh sb="6" eb="8">
      <t>シュルイ</t>
    </rPh>
    <phoneticPr fontId="6"/>
  </si>
  <si>
    <r>
      <rPr>
        <b/>
        <sz val="12"/>
        <color indexed="10"/>
        <rFont val="ＭＳ Ｐゴシック"/>
        <family val="3"/>
        <charset val="128"/>
      </rPr>
      <t xml:space="preserve">＊ </t>
    </r>
    <r>
      <rPr>
        <sz val="12"/>
        <color indexed="8"/>
        <rFont val="ＭＳ Ｐゴシック"/>
        <family val="3"/>
        <charset val="128"/>
      </rPr>
      <t>タイトル</t>
    </r>
    <r>
      <rPr>
        <sz val="11"/>
        <color indexed="8"/>
        <rFont val="ＭＳ Ｐゴシック"/>
        <family val="3"/>
        <charset val="128"/>
      </rPr>
      <t>　　　　　　　　（論文名・単行書名）</t>
    </r>
    <rPh sb="15" eb="17">
      <t>ロンブン</t>
    </rPh>
    <rPh sb="17" eb="18">
      <t>メイ</t>
    </rPh>
    <rPh sb="19" eb="21">
      <t>タンコウ</t>
    </rPh>
    <rPh sb="21" eb="22">
      <t>ショ</t>
    </rPh>
    <rPh sb="22" eb="23">
      <t>メイ</t>
    </rPh>
    <phoneticPr fontId="6"/>
  </si>
  <si>
    <r>
      <rPr>
        <b/>
        <sz val="12"/>
        <color indexed="10"/>
        <rFont val="ＭＳ Ｐゴシック"/>
        <family val="3"/>
        <charset val="128"/>
      </rPr>
      <t>＊</t>
    </r>
    <r>
      <rPr>
        <sz val="12"/>
        <color indexed="8"/>
        <rFont val="ＭＳ Ｐゴシック"/>
        <family val="3"/>
        <charset val="128"/>
      </rPr>
      <t>タイトルのヨミ　</t>
    </r>
    <r>
      <rPr>
        <sz val="11"/>
        <color indexed="8"/>
        <rFont val="ＭＳ Ｐゴシック"/>
        <family val="3"/>
        <charset val="128"/>
      </rPr>
      <t>　　　</t>
    </r>
    <phoneticPr fontId="6"/>
  </si>
  <si>
    <r>
      <rPr>
        <sz val="12"/>
        <color indexed="8"/>
        <rFont val="ＭＳ Ｐゴシック"/>
        <family val="3"/>
        <charset val="128"/>
      </rPr>
      <t xml:space="preserve">英文タイトル　　 </t>
    </r>
    <r>
      <rPr>
        <sz val="12"/>
        <color indexed="8"/>
        <rFont val="ＭＳ Ｐゴシック"/>
        <family val="3"/>
        <charset val="128"/>
      </rPr>
      <t xml:space="preserve"> </t>
    </r>
    <r>
      <rPr>
        <sz val="12"/>
        <color indexed="8"/>
        <rFont val="ＭＳ Ｐゴシック"/>
        <family val="3"/>
        <charset val="128"/>
      </rPr>
      <t>　</t>
    </r>
    <r>
      <rPr>
        <sz val="11"/>
        <color indexed="8"/>
        <rFont val="ＭＳ Ｐゴシック"/>
        <family val="3"/>
        <charset val="128"/>
      </rPr>
      <t>（その他言語）</t>
    </r>
    <rPh sb="0" eb="2">
      <t>エイブン</t>
    </rPh>
    <rPh sb="14" eb="15">
      <t>タ</t>
    </rPh>
    <rPh sb="15" eb="17">
      <t>ゲンゴ</t>
    </rPh>
    <phoneticPr fontId="6"/>
  </si>
  <si>
    <t>姓</t>
    <rPh sb="0" eb="1">
      <t>セイ</t>
    </rPh>
    <phoneticPr fontId="6"/>
  </si>
  <si>
    <t>名</t>
    <rPh sb="0" eb="1">
      <t>メイ</t>
    </rPh>
    <phoneticPr fontId="6"/>
  </si>
  <si>
    <r>
      <rPr>
        <b/>
        <sz val="12"/>
        <color indexed="10"/>
        <rFont val="ＭＳ Ｐゴシック"/>
        <family val="3"/>
        <charset val="128"/>
      </rPr>
      <t xml:space="preserve">＊ </t>
    </r>
    <r>
      <rPr>
        <sz val="12"/>
        <color indexed="8"/>
        <rFont val="ＭＳ Ｐゴシック"/>
        <family val="3"/>
        <charset val="128"/>
      </rPr>
      <t>フリガナ</t>
    </r>
    <phoneticPr fontId="6"/>
  </si>
  <si>
    <r>
      <rPr>
        <b/>
        <sz val="12"/>
        <color indexed="10"/>
        <rFont val="ＭＳ Ｐゴシック"/>
        <family val="3"/>
        <charset val="128"/>
      </rPr>
      <t>＊</t>
    </r>
    <r>
      <rPr>
        <sz val="12"/>
        <color indexed="8"/>
        <rFont val="ＭＳ Ｐゴシック"/>
        <family val="3"/>
        <charset val="128"/>
      </rPr>
      <t xml:space="preserve"> ローマ字形</t>
    </r>
    <rPh sb="5" eb="6">
      <t>ジ</t>
    </rPh>
    <rPh sb="6" eb="7">
      <t>ケイ</t>
    </rPh>
    <phoneticPr fontId="6"/>
  </si>
  <si>
    <r>
      <rPr>
        <sz val="12"/>
        <color indexed="8"/>
        <rFont val="ＭＳ Ｐゴシック"/>
        <family val="3"/>
        <charset val="128"/>
      </rPr>
      <t>共著者①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</si>
  <si>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共著者①　　　　　　　　　</t>
    </r>
    <r>
      <rPr>
        <sz val="11"/>
        <color indexed="8"/>
        <rFont val="ＭＳ Ｐゴシック"/>
        <family val="3"/>
        <charset val="128"/>
      </rPr>
      <t>フリガナ</t>
    </r>
    <phoneticPr fontId="6"/>
  </si>
  <si>
    <r>
      <rPr>
        <sz val="12"/>
        <color indexed="8"/>
        <rFont val="ＭＳ Ｐゴシック"/>
        <family val="3"/>
        <charset val="128"/>
      </rPr>
      <t>共著者①　　　　　　　　</t>
    </r>
    <r>
      <rPr>
        <sz val="11"/>
        <color indexed="8"/>
        <rFont val="ＭＳ Ｐゴシック"/>
        <family val="3"/>
        <charset val="128"/>
      </rPr>
      <t>ローマ字形</t>
    </r>
    <rPh sb="0" eb="3">
      <t>キョウチョシャ</t>
    </rPh>
    <rPh sb="15" eb="16">
      <t>ジ</t>
    </rPh>
    <rPh sb="16" eb="17">
      <t>ケイ</t>
    </rPh>
    <phoneticPr fontId="6"/>
  </si>
  <si>
    <r>
      <rPr>
        <b/>
        <sz val="12"/>
        <color indexed="10"/>
        <rFont val="ＭＳ Ｐゴシック"/>
        <family val="3"/>
        <charset val="128"/>
      </rPr>
      <t xml:space="preserve">＊ </t>
    </r>
    <r>
      <rPr>
        <sz val="12"/>
        <color indexed="8"/>
        <rFont val="ＭＳ Ｐゴシック"/>
        <family val="3"/>
        <charset val="128"/>
      </rPr>
      <t>キーワード　　　　　　（5つ程度）</t>
    </r>
    <rPh sb="16" eb="18">
      <t>テイド</t>
    </rPh>
    <phoneticPr fontId="6"/>
  </si>
  <si>
    <t>抄録・概要</t>
    <rPh sb="0" eb="2">
      <t>ショウロク</t>
    </rPh>
    <rPh sb="3" eb="5">
      <t>ガイヨウ</t>
    </rPh>
    <phoneticPr fontId="6"/>
  </si>
  <si>
    <r>
      <rPr>
        <b/>
        <sz val="12"/>
        <color indexed="10"/>
        <rFont val="ＭＳ Ｐゴシック"/>
        <family val="3"/>
        <charset val="128"/>
      </rPr>
      <t>＊</t>
    </r>
    <r>
      <rPr>
        <sz val="12"/>
        <color indexed="8"/>
        <rFont val="ＭＳ Ｐゴシック"/>
        <family val="3"/>
        <charset val="128"/>
      </rPr>
      <t xml:space="preserve"> 掲載誌名　　　　　　　　（掲載図書）</t>
    </r>
    <rPh sb="2" eb="4">
      <t>ケイサイ</t>
    </rPh>
    <rPh sb="4" eb="5">
      <t>シ</t>
    </rPh>
    <rPh sb="5" eb="6">
      <t>メイ</t>
    </rPh>
    <rPh sb="15" eb="17">
      <t>ケイサイ</t>
    </rPh>
    <rPh sb="17" eb="19">
      <t>トショ</t>
    </rPh>
    <phoneticPr fontId="6"/>
  </si>
  <si>
    <t>NCID</t>
    <phoneticPr fontId="6"/>
  </si>
  <si>
    <t>ISSN / ISBN</t>
    <phoneticPr fontId="6"/>
  </si>
  <si>
    <r>
      <rPr>
        <b/>
        <sz val="12"/>
        <color indexed="10"/>
        <rFont val="ＭＳ Ｐゴシック"/>
        <family val="3"/>
        <charset val="128"/>
      </rPr>
      <t xml:space="preserve">＊ </t>
    </r>
    <r>
      <rPr>
        <sz val="12"/>
        <color indexed="8"/>
        <rFont val="ＭＳ Ｐゴシック"/>
        <family val="3"/>
        <charset val="128"/>
      </rPr>
      <t>巻号</t>
    </r>
    <rPh sb="2" eb="4">
      <t>カンゴウ</t>
    </rPh>
    <phoneticPr fontId="6"/>
  </si>
  <si>
    <t>巻</t>
    <rPh sb="0" eb="1">
      <t>カン</t>
    </rPh>
    <phoneticPr fontId="6"/>
  </si>
  <si>
    <t>号</t>
    <rPh sb="0" eb="1">
      <t>ゴウ</t>
    </rPh>
    <phoneticPr fontId="6"/>
  </si>
  <si>
    <r>
      <rPr>
        <b/>
        <sz val="12"/>
        <color indexed="10"/>
        <rFont val="ＭＳ Ｐゴシック"/>
        <family val="3"/>
        <charset val="128"/>
      </rPr>
      <t xml:space="preserve">＊ </t>
    </r>
    <r>
      <rPr>
        <sz val="12"/>
        <color indexed="8"/>
        <rFont val="ＭＳ Ｐゴシック"/>
        <family val="3"/>
        <charset val="128"/>
      </rPr>
      <t>掲載ページ</t>
    </r>
    <rPh sb="2" eb="4">
      <t>ケイサイ</t>
    </rPh>
    <phoneticPr fontId="6"/>
  </si>
  <si>
    <t>p.-</t>
    <phoneticPr fontId="6"/>
  </si>
  <si>
    <t>p.</t>
    <phoneticPr fontId="6"/>
  </si>
  <si>
    <r>
      <rPr>
        <b/>
        <sz val="12"/>
        <color indexed="10"/>
        <rFont val="ＭＳ Ｐゴシック"/>
        <family val="3"/>
        <charset val="128"/>
      </rPr>
      <t xml:space="preserve">＊ </t>
    </r>
    <r>
      <rPr>
        <sz val="12"/>
        <color indexed="8"/>
        <rFont val="ＭＳ Ｐゴシック"/>
        <family val="3"/>
        <charset val="128"/>
      </rPr>
      <t>刊行年月日</t>
    </r>
    <rPh sb="2" eb="4">
      <t>カンコウ</t>
    </rPh>
    <rPh sb="4" eb="7">
      <t>ネンガッピ</t>
    </rPh>
    <phoneticPr fontId="6"/>
  </si>
  <si>
    <t>年</t>
  </si>
  <si>
    <t>月</t>
  </si>
  <si>
    <r>
      <rPr>
        <b/>
        <sz val="12"/>
        <color indexed="10"/>
        <rFont val="ＭＳ Ｐゴシック"/>
        <family val="3"/>
        <charset val="128"/>
      </rPr>
      <t xml:space="preserve">＊ </t>
    </r>
    <r>
      <rPr>
        <sz val="12"/>
        <color indexed="8"/>
        <rFont val="ＭＳ Ｐゴシック"/>
        <family val="3"/>
        <charset val="128"/>
      </rPr>
      <t>言語</t>
    </r>
    <rPh sb="2" eb="4">
      <t>ゲンゴ</t>
    </rPh>
    <phoneticPr fontId="6"/>
  </si>
  <si>
    <r>
      <rPr>
        <sz val="12"/>
        <color indexed="8"/>
        <rFont val="ＭＳ Ｐゴシック"/>
        <family val="3"/>
        <charset val="128"/>
      </rPr>
      <t>共著者②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</si>
  <si>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共著者②　　　　　　　　　</t>
    </r>
    <r>
      <rPr>
        <sz val="11"/>
        <color indexed="8"/>
        <rFont val="ＭＳ Ｐゴシック"/>
        <family val="3"/>
        <charset val="128"/>
      </rPr>
      <t>フリガナ</t>
    </r>
    <phoneticPr fontId="6"/>
  </si>
  <si>
    <r>
      <rPr>
        <sz val="12"/>
        <color indexed="8"/>
        <rFont val="ＭＳ Ｐゴシック"/>
        <family val="3"/>
        <charset val="128"/>
      </rPr>
      <t>共著者②　　　　　　　　</t>
    </r>
    <r>
      <rPr>
        <sz val="11"/>
        <color indexed="8"/>
        <rFont val="ＭＳ Ｐゴシック"/>
        <family val="3"/>
        <charset val="128"/>
      </rPr>
      <t>ローマ字形</t>
    </r>
    <rPh sb="0" eb="3">
      <t>キョウチョシャ</t>
    </rPh>
    <rPh sb="15" eb="16">
      <t>ジ</t>
    </rPh>
    <rPh sb="16" eb="17">
      <t>ケイ</t>
    </rPh>
    <phoneticPr fontId="6"/>
  </si>
  <si>
    <r>
      <rPr>
        <sz val="12"/>
        <color indexed="8"/>
        <rFont val="ＭＳ Ｐゴシック"/>
        <family val="3"/>
        <charset val="128"/>
      </rPr>
      <t>共著者③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</si>
  <si>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共著者③　　　　　　　　　</t>
    </r>
    <r>
      <rPr>
        <sz val="11"/>
        <color indexed="8"/>
        <rFont val="ＭＳ Ｐゴシック"/>
        <family val="3"/>
        <charset val="128"/>
      </rPr>
      <t>フリガナ</t>
    </r>
    <phoneticPr fontId="6"/>
  </si>
  <si>
    <r>
      <rPr>
        <sz val="12"/>
        <color indexed="8"/>
        <rFont val="ＭＳ Ｐゴシック"/>
        <family val="3"/>
        <charset val="128"/>
      </rPr>
      <t>共著者③　　　　　　　　</t>
    </r>
    <r>
      <rPr>
        <sz val="11"/>
        <color indexed="8"/>
        <rFont val="ＭＳ Ｐゴシック"/>
        <family val="3"/>
        <charset val="128"/>
      </rPr>
      <t>ローマ字形</t>
    </r>
    <rPh sb="0" eb="3">
      <t>キョウチョシャ</t>
    </rPh>
    <rPh sb="15" eb="16">
      <t>ジ</t>
    </rPh>
    <rPh sb="16" eb="17">
      <t>ケイ</t>
    </rPh>
    <phoneticPr fontId="6"/>
  </si>
  <si>
    <r>
      <rPr>
        <sz val="12"/>
        <color indexed="8"/>
        <rFont val="ＭＳ Ｐゴシック"/>
        <family val="3"/>
        <charset val="128"/>
      </rPr>
      <t>共著者④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</si>
  <si>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共著者④　　　　　　　　</t>
    </r>
    <r>
      <rPr>
        <sz val="11"/>
        <color indexed="8"/>
        <rFont val="ＭＳ Ｐゴシック"/>
        <family val="3"/>
        <charset val="128"/>
      </rPr>
      <t>フリガナ</t>
    </r>
    <phoneticPr fontId="6"/>
  </si>
  <si>
    <r>
      <rPr>
        <sz val="12"/>
        <color indexed="8"/>
        <rFont val="ＭＳ Ｐゴシック"/>
        <family val="3"/>
        <charset val="128"/>
      </rPr>
      <t>共著者④　　　　　　　　</t>
    </r>
    <r>
      <rPr>
        <sz val="11"/>
        <color indexed="8"/>
        <rFont val="ＭＳ Ｐゴシック"/>
        <family val="3"/>
        <charset val="128"/>
      </rPr>
      <t>ローマ字形</t>
    </r>
    <rPh sb="0" eb="3">
      <t>キョウチョシャ</t>
    </rPh>
    <rPh sb="15" eb="16">
      <t>ジ</t>
    </rPh>
    <rPh sb="16" eb="17">
      <t>ケイ</t>
    </rPh>
    <phoneticPr fontId="6"/>
  </si>
  <si>
    <r>
      <rPr>
        <sz val="12"/>
        <color indexed="8"/>
        <rFont val="ＭＳ Ｐゴシック"/>
        <family val="3"/>
        <charset val="128"/>
      </rPr>
      <t>共著者⑤　　　　　　　　</t>
    </r>
    <r>
      <rPr>
        <sz val="11"/>
        <color indexed="8"/>
        <rFont val="ＭＳ Ｐゴシック"/>
        <family val="3"/>
        <charset val="128"/>
      </rPr>
      <t>氏名</t>
    </r>
    <rPh sb="0" eb="3">
      <t>キョウチョシャ</t>
    </rPh>
    <rPh sb="12" eb="14">
      <t>シメイ</t>
    </rPh>
    <phoneticPr fontId="6"/>
  </si>
  <si>
    <r>
      <rPr>
        <sz val="12"/>
        <color indexed="8"/>
        <rFont val="ＭＳ Ｐゴシック"/>
        <family val="3"/>
        <charset val="128"/>
      </rPr>
      <t>共著者⑤　　　　　　　　　</t>
    </r>
    <r>
      <rPr>
        <sz val="11"/>
        <color indexed="8"/>
        <rFont val="ＭＳ Ｐゴシック"/>
        <family val="3"/>
        <charset val="128"/>
      </rPr>
      <t>フリガナ</t>
    </r>
    <phoneticPr fontId="6"/>
  </si>
  <si>
    <r>
      <rPr>
        <sz val="12"/>
        <color indexed="8"/>
        <rFont val="ＭＳ Ｐゴシック"/>
        <family val="3"/>
        <charset val="128"/>
      </rPr>
      <t>共著者⑤　　　　　　　　</t>
    </r>
    <r>
      <rPr>
        <sz val="11"/>
        <color indexed="8"/>
        <rFont val="ＭＳ Ｐゴシック"/>
        <family val="3"/>
        <charset val="128"/>
      </rPr>
      <t>ローマ字形</t>
    </r>
    <rPh sb="0" eb="3">
      <t>キョウチョシャ</t>
    </rPh>
    <rPh sb="15" eb="16">
      <t>ジ</t>
    </rPh>
    <rPh sb="16" eb="17">
      <t>ケイ</t>
    </rPh>
    <phoneticPr fontId="6"/>
  </si>
  <si>
    <r>
      <rPr>
        <sz val="12"/>
        <color indexed="8"/>
        <rFont val="ＭＳ Ｐゴシック"/>
        <family val="3"/>
        <charset val="128"/>
      </rPr>
      <t>共著者⑥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</si>
  <si>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共著者⑥　　　　　　　　　</t>
    </r>
    <r>
      <rPr>
        <sz val="11"/>
        <color indexed="8"/>
        <rFont val="ＭＳ Ｐゴシック"/>
        <family val="3"/>
        <charset val="128"/>
      </rPr>
      <t>フリガナ</t>
    </r>
    <phoneticPr fontId="6"/>
  </si>
  <si>
    <r>
      <rPr>
        <sz val="12"/>
        <color indexed="8"/>
        <rFont val="ＭＳ Ｐゴシック"/>
        <family val="3"/>
        <charset val="128"/>
      </rPr>
      <t>共著者⑥　　　　　　　　</t>
    </r>
    <r>
      <rPr>
        <sz val="11"/>
        <color indexed="8"/>
        <rFont val="ＭＳ Ｐゴシック"/>
        <family val="3"/>
        <charset val="128"/>
      </rPr>
      <t>ローマ字形</t>
    </r>
    <rPh sb="0" eb="3">
      <t>キョウチョシャ</t>
    </rPh>
    <rPh sb="15" eb="16">
      <t>ジ</t>
    </rPh>
    <rPh sb="16" eb="17">
      <t>ケイ</t>
    </rPh>
    <phoneticPr fontId="6"/>
  </si>
  <si>
    <r>
      <rPr>
        <sz val="12"/>
        <color indexed="8"/>
        <rFont val="ＭＳ Ｐゴシック"/>
        <family val="3"/>
        <charset val="128"/>
      </rPr>
      <t>共著者⑦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</si>
  <si>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共著者⑦　　　　　　　　　</t>
    </r>
    <r>
      <rPr>
        <sz val="11"/>
        <color indexed="8"/>
        <rFont val="ＭＳ Ｐゴシック"/>
        <family val="3"/>
        <charset val="128"/>
      </rPr>
      <t>フリガナ</t>
    </r>
    <phoneticPr fontId="6"/>
  </si>
  <si>
    <r>
      <rPr>
        <sz val="12"/>
        <color indexed="8"/>
        <rFont val="ＭＳ Ｐゴシック"/>
        <family val="3"/>
        <charset val="128"/>
      </rPr>
      <t>共著者⑧　　　　　　　　　</t>
    </r>
    <r>
      <rPr>
        <sz val="11"/>
        <color indexed="8"/>
        <rFont val="ＭＳ Ｐゴシック"/>
        <family val="3"/>
        <charset val="128"/>
      </rPr>
      <t>氏名</t>
    </r>
    <rPh sb="0" eb="3">
      <t>キョウチョシャ</t>
    </rPh>
    <rPh sb="13" eb="15">
      <t>シメイ</t>
    </rPh>
    <phoneticPr fontId="6"/>
  </si>
  <si>
    <r>
      <rPr>
        <sz val="12"/>
        <color indexed="8"/>
        <rFont val="ＭＳ Ｐゴシック"/>
        <family val="3"/>
        <charset val="128"/>
      </rPr>
      <t>共著者⑧　　　　　　　　　</t>
    </r>
    <r>
      <rPr>
        <sz val="11"/>
        <color indexed="8"/>
        <rFont val="ＭＳ Ｐゴシック"/>
        <family val="3"/>
        <charset val="128"/>
      </rPr>
      <t>フリガナ</t>
    </r>
    <phoneticPr fontId="6"/>
  </si>
  <si>
    <r>
      <rPr>
        <sz val="12"/>
        <color indexed="8"/>
        <rFont val="ＭＳ Ｐゴシック"/>
        <family val="3"/>
        <charset val="128"/>
      </rPr>
      <t>共著者⑧　　　　　　　　</t>
    </r>
    <r>
      <rPr>
        <sz val="11"/>
        <color indexed="8"/>
        <rFont val="ＭＳ Ｐゴシック"/>
        <family val="3"/>
        <charset val="128"/>
      </rPr>
      <t>ローマ字形</t>
    </r>
    <rPh sb="0" eb="3">
      <t>キョウチョシャ</t>
    </rPh>
    <rPh sb="15" eb="16">
      <t>ジ</t>
    </rPh>
    <rPh sb="16" eb="17">
      <t>ケイ</t>
    </rPh>
    <phoneticPr fontId="6"/>
  </si>
  <si>
    <t>メタデータID</t>
  </si>
  <si>
    <t>状態区分</t>
  </si>
  <si>
    <t>公開レベル</t>
  </si>
  <si>
    <t>公開日</t>
  </si>
  <si>
    <t>ハーベスト出力フラグ</t>
  </si>
  <si>
    <t>Title#1</t>
  </si>
  <si>
    <t>Title.Transcription#1</t>
  </si>
  <si>
    <t>Title.Alternative#1</t>
  </si>
  <si>
    <t>Creator#1</t>
  </si>
  <si>
    <t>Creator#2</t>
  </si>
  <si>
    <t>Creator#3</t>
  </si>
  <si>
    <t>Creator#4</t>
  </si>
  <si>
    <t>Creator#5</t>
  </si>
  <si>
    <t>Creator#6</t>
  </si>
  <si>
    <t>Creator#7</t>
  </si>
  <si>
    <t>Creator#8</t>
  </si>
  <si>
    <t>Creator#9</t>
  </si>
  <si>
    <t>Creator#10</t>
  </si>
  <si>
    <t>Creator.Transcription#1</t>
  </si>
  <si>
    <t>Creator.Transcription#2</t>
  </si>
  <si>
    <t>Creator.Transcription#3</t>
  </si>
  <si>
    <t>Creator.Transcription#4</t>
  </si>
  <si>
    <t>Creator.Transcription#5</t>
  </si>
  <si>
    <t>Creator.Transcription#6</t>
  </si>
  <si>
    <t>Creator.Transcription#7</t>
  </si>
  <si>
    <t>Creator.Transcription#8</t>
  </si>
  <si>
    <t>Creator.Transcription#9</t>
  </si>
  <si>
    <t>Creator.Transcription#10</t>
  </si>
  <si>
    <t>Creator.Alternative#1</t>
  </si>
  <si>
    <t>Creator.Alternative#2</t>
  </si>
  <si>
    <t>Creator.Alternative#3</t>
  </si>
  <si>
    <t>Creator.Alternative#4</t>
  </si>
  <si>
    <t>Creator.Alternative#5</t>
  </si>
  <si>
    <t>Creator.Alternative#6</t>
  </si>
  <si>
    <t>Creator.Alternative#7</t>
  </si>
  <si>
    <t>Creator.Alternative#8</t>
  </si>
  <si>
    <t>Creator.Alternative#9</t>
  </si>
  <si>
    <t>Creator.Alternative#10</t>
  </si>
  <si>
    <t>Subject#1</t>
  </si>
  <si>
    <t>Subject#2</t>
  </si>
  <si>
    <t>Subject#3</t>
  </si>
  <si>
    <t>Subject#4</t>
  </si>
  <si>
    <t>Subject#5</t>
  </si>
  <si>
    <t>Description#1</t>
    <phoneticPr fontId="6"/>
  </si>
  <si>
    <t>Publisher#1</t>
    <phoneticPr fontId="6"/>
  </si>
  <si>
    <t>Publisher.Transcription#1</t>
    <phoneticPr fontId="6"/>
  </si>
  <si>
    <t>Publisher.Alternative#1</t>
    <phoneticPr fontId="6"/>
  </si>
  <si>
    <t>Identifier.jtitle#1</t>
    <phoneticPr fontId="6"/>
  </si>
  <si>
    <t>Identifier.NCID#1</t>
    <phoneticPr fontId="6"/>
  </si>
  <si>
    <t>Identifier.ISSN#1</t>
    <phoneticPr fontId="6"/>
  </si>
  <si>
    <t>Identifier.volume#1</t>
    <phoneticPr fontId="6"/>
  </si>
  <si>
    <t>Identifier.issue#1</t>
    <phoneticPr fontId="6"/>
  </si>
  <si>
    <t>consecutive.issue#1</t>
    <phoneticPr fontId="6"/>
  </si>
  <si>
    <t>Identifier.spage#1</t>
    <phoneticPr fontId="6"/>
  </si>
  <si>
    <t>Identifier.epage#1</t>
    <phoneticPr fontId="6"/>
  </si>
  <si>
    <t>Identifier.dateofissued#1</t>
    <phoneticPr fontId="6"/>
  </si>
  <si>
    <t>Identifier.FulltextURL#1</t>
    <phoneticPr fontId="6"/>
  </si>
  <si>
    <t>Identifier.URL#1</t>
    <phoneticPr fontId="6"/>
  </si>
  <si>
    <t>Language.ISO639-2#1</t>
    <phoneticPr fontId="6"/>
  </si>
  <si>
    <t>Language.ISO639-2#1名称</t>
    <rPh sb="19" eb="21">
      <t>メイショウ</t>
    </rPh>
    <phoneticPr fontId="6"/>
  </si>
  <si>
    <t>grantid#1</t>
    <phoneticPr fontId="6"/>
  </si>
  <si>
    <t>degreename#1</t>
    <phoneticPr fontId="6"/>
  </si>
  <si>
    <t>grantor#1</t>
    <phoneticPr fontId="6"/>
  </si>
  <si>
    <t>dateofgranted#1</t>
    <phoneticPr fontId="6"/>
  </si>
  <si>
    <t>Type.NII#1</t>
    <phoneticPr fontId="6"/>
  </si>
  <si>
    <t>Type.NII#1名称</t>
    <rPh sb="10" eb="12">
      <t>メイショウ</t>
    </rPh>
    <phoneticPr fontId="6"/>
  </si>
  <si>
    <t>Type.Local#1</t>
    <phoneticPr fontId="6"/>
  </si>
  <si>
    <t>Type.Local#1名称</t>
    <rPh sb="12" eb="14">
      <t>メイショウ</t>
    </rPh>
    <phoneticPr fontId="6"/>
  </si>
  <si>
    <t>textversion#1</t>
    <phoneticPr fontId="6"/>
  </si>
  <si>
    <t>Local.sort#1</t>
    <phoneticPr fontId="6"/>
  </si>
  <si>
    <t>ファイル1</t>
    <phoneticPr fontId="6"/>
  </si>
  <si>
    <t>ファイル1_説明</t>
    <rPh sb="6" eb="8">
      <t>セツメイ</t>
    </rPh>
    <phoneticPr fontId="6"/>
  </si>
  <si>
    <t>ファイル1_公開レベル</t>
    <rPh sb="6" eb="8">
      <t>コウカイ</t>
    </rPh>
    <phoneticPr fontId="6"/>
  </si>
  <si>
    <t>ファイル1_公開日</t>
    <rPh sb="6" eb="9">
      <t>コウカイビ</t>
    </rPh>
    <phoneticPr fontId="6"/>
  </si>
  <si>
    <t>タイトル</t>
    <phoneticPr fontId="6"/>
  </si>
  <si>
    <t>タイトルヨミ</t>
    <phoneticPr fontId="6"/>
  </si>
  <si>
    <t>タイトル（別表記）</t>
    <rPh sb="5" eb="6">
      <t>ベツ</t>
    </rPh>
    <rPh sb="6" eb="8">
      <t>ヒョウキ</t>
    </rPh>
    <phoneticPr fontId="6"/>
  </si>
  <si>
    <t>著者名#1</t>
    <rPh sb="0" eb="3">
      <t>チョシャメイ</t>
    </rPh>
    <phoneticPr fontId="6"/>
  </si>
  <si>
    <t>著者名#2</t>
    <rPh sb="0" eb="3">
      <t>チョシャメイ</t>
    </rPh>
    <phoneticPr fontId="6"/>
  </si>
  <si>
    <t>著者名#3</t>
    <rPh sb="0" eb="3">
      <t>チョシャメイ</t>
    </rPh>
    <phoneticPr fontId="6"/>
  </si>
  <si>
    <t>著者名#4</t>
    <rPh sb="0" eb="3">
      <t>チョシャメイ</t>
    </rPh>
    <phoneticPr fontId="6"/>
  </si>
  <si>
    <t>著者名#5</t>
    <rPh sb="0" eb="3">
      <t>チョシャメイ</t>
    </rPh>
    <phoneticPr fontId="6"/>
  </si>
  <si>
    <t>著者名#6</t>
    <rPh sb="0" eb="3">
      <t>チョシャメイ</t>
    </rPh>
    <phoneticPr fontId="6"/>
  </si>
  <si>
    <t>著者名#7</t>
    <rPh sb="0" eb="3">
      <t>チョシャメイ</t>
    </rPh>
    <phoneticPr fontId="6"/>
  </si>
  <si>
    <t>著者名#8</t>
    <rPh sb="0" eb="3">
      <t>チョシャメイ</t>
    </rPh>
    <phoneticPr fontId="6"/>
  </si>
  <si>
    <t>著者名#9</t>
    <rPh sb="0" eb="3">
      <t>チョシャメイ</t>
    </rPh>
    <phoneticPr fontId="6"/>
  </si>
  <si>
    <t>著者名#10</t>
    <rPh sb="0" eb="3">
      <t>チョシャメイ</t>
    </rPh>
    <phoneticPr fontId="6"/>
  </si>
  <si>
    <t>著者名ヨミ#1</t>
    <rPh sb="0" eb="3">
      <t>チョシャメイ</t>
    </rPh>
    <phoneticPr fontId="6"/>
  </si>
  <si>
    <t>著者名ヨミ#2</t>
    <rPh sb="0" eb="3">
      <t>チョシャメイ</t>
    </rPh>
    <phoneticPr fontId="6"/>
  </si>
  <si>
    <t>著者名ヨミ#3</t>
    <rPh sb="0" eb="3">
      <t>チョシャメイ</t>
    </rPh>
    <phoneticPr fontId="6"/>
  </si>
  <si>
    <t>著者名ヨミ#4</t>
    <rPh sb="0" eb="3">
      <t>チョシャメイ</t>
    </rPh>
    <phoneticPr fontId="6"/>
  </si>
  <si>
    <t>著者名ヨミ#5</t>
    <rPh sb="0" eb="3">
      <t>チョシャメイ</t>
    </rPh>
    <phoneticPr fontId="6"/>
  </si>
  <si>
    <t>著者名ヨミ#6</t>
    <rPh sb="0" eb="3">
      <t>チョシャメイ</t>
    </rPh>
    <phoneticPr fontId="6"/>
  </si>
  <si>
    <t>著者名ヨミ#7</t>
    <rPh sb="0" eb="3">
      <t>チョシャメイ</t>
    </rPh>
    <phoneticPr fontId="6"/>
  </si>
  <si>
    <t>著者名ヨミ#8</t>
    <rPh sb="0" eb="3">
      <t>チョシャメイ</t>
    </rPh>
    <phoneticPr fontId="6"/>
  </si>
  <si>
    <t>著者名ヨミ#9</t>
    <rPh sb="0" eb="3">
      <t>チョシャメイ</t>
    </rPh>
    <phoneticPr fontId="6"/>
  </si>
  <si>
    <t>著者名ヨミ#10</t>
    <rPh sb="0" eb="3">
      <t>チョシャメイ</t>
    </rPh>
    <phoneticPr fontId="6"/>
  </si>
  <si>
    <t>著者名（別表記）#1</t>
    <rPh sb="0" eb="3">
      <t>チョシャメイ</t>
    </rPh>
    <rPh sb="4" eb="5">
      <t>ベツ</t>
    </rPh>
    <rPh sb="5" eb="7">
      <t>ヒョウキ</t>
    </rPh>
    <phoneticPr fontId="6"/>
  </si>
  <si>
    <t>著者名（別表記）#2</t>
    <rPh sb="0" eb="3">
      <t>チョシャメイ</t>
    </rPh>
    <rPh sb="4" eb="5">
      <t>ベツ</t>
    </rPh>
    <rPh sb="5" eb="7">
      <t>ヒョウキ</t>
    </rPh>
    <phoneticPr fontId="6"/>
  </si>
  <si>
    <t>著者名（別表記）#3</t>
    <rPh sb="0" eb="3">
      <t>チョシャメイ</t>
    </rPh>
    <rPh sb="4" eb="5">
      <t>ベツ</t>
    </rPh>
    <rPh sb="5" eb="7">
      <t>ヒョウキ</t>
    </rPh>
    <phoneticPr fontId="6"/>
  </si>
  <si>
    <t>著者名（別表記）#4</t>
    <rPh sb="0" eb="3">
      <t>チョシャメイ</t>
    </rPh>
    <rPh sb="4" eb="5">
      <t>ベツ</t>
    </rPh>
    <rPh sb="5" eb="7">
      <t>ヒョウキ</t>
    </rPh>
    <phoneticPr fontId="6"/>
  </si>
  <si>
    <t>著者名（別表記）#5</t>
    <rPh sb="0" eb="3">
      <t>チョシャメイ</t>
    </rPh>
    <rPh sb="4" eb="5">
      <t>ベツ</t>
    </rPh>
    <rPh sb="5" eb="7">
      <t>ヒョウキ</t>
    </rPh>
    <phoneticPr fontId="6"/>
  </si>
  <si>
    <t>著者名（別表記）#6</t>
    <rPh sb="0" eb="3">
      <t>チョシャメイ</t>
    </rPh>
    <rPh sb="4" eb="5">
      <t>ベツ</t>
    </rPh>
    <rPh sb="5" eb="7">
      <t>ヒョウキ</t>
    </rPh>
    <phoneticPr fontId="6"/>
  </si>
  <si>
    <t>著者名（別表記）#7</t>
    <rPh sb="0" eb="3">
      <t>チョシャメイ</t>
    </rPh>
    <rPh sb="4" eb="5">
      <t>ベツ</t>
    </rPh>
    <rPh sb="5" eb="7">
      <t>ヒョウキ</t>
    </rPh>
    <phoneticPr fontId="6"/>
  </si>
  <si>
    <t>著者名（別表記）#8</t>
    <rPh sb="0" eb="3">
      <t>チョシャメイ</t>
    </rPh>
    <rPh sb="4" eb="5">
      <t>ベツ</t>
    </rPh>
    <rPh sb="5" eb="7">
      <t>ヒョウキ</t>
    </rPh>
    <phoneticPr fontId="6"/>
  </si>
  <si>
    <t>著者名（別表記）#9</t>
    <rPh sb="0" eb="3">
      <t>チョシャメイ</t>
    </rPh>
    <rPh sb="4" eb="5">
      <t>ベツ</t>
    </rPh>
    <rPh sb="5" eb="7">
      <t>ヒョウキ</t>
    </rPh>
    <phoneticPr fontId="6"/>
  </si>
  <si>
    <t>著者名（別表記）#10</t>
    <rPh sb="0" eb="3">
      <t>チョシャメイ</t>
    </rPh>
    <rPh sb="4" eb="5">
      <t>ベツ</t>
    </rPh>
    <rPh sb="5" eb="7">
      <t>ヒョウキ</t>
    </rPh>
    <phoneticPr fontId="6"/>
  </si>
  <si>
    <t>キーワード等#1</t>
    <rPh sb="5" eb="6">
      <t>トウ</t>
    </rPh>
    <phoneticPr fontId="6"/>
  </si>
  <si>
    <t>キーワード等#2</t>
    <rPh sb="5" eb="6">
      <t>トウ</t>
    </rPh>
    <phoneticPr fontId="6"/>
  </si>
  <si>
    <t>キーワード等#3</t>
    <rPh sb="5" eb="6">
      <t>トウ</t>
    </rPh>
    <phoneticPr fontId="6"/>
  </si>
  <si>
    <t>キーワード等#4</t>
    <rPh sb="5" eb="6">
      <t>トウ</t>
    </rPh>
    <phoneticPr fontId="6"/>
  </si>
  <si>
    <t>キーワード等#5</t>
    <rPh sb="5" eb="6">
      <t>トウ</t>
    </rPh>
    <phoneticPr fontId="6"/>
  </si>
  <si>
    <t>内容</t>
    <rPh sb="0" eb="2">
      <t>ナイヨウ</t>
    </rPh>
    <phoneticPr fontId="6"/>
  </si>
  <si>
    <t>出版社</t>
    <rPh sb="0" eb="3">
      <t>シュッパンシャ</t>
    </rPh>
    <phoneticPr fontId="6"/>
  </si>
  <si>
    <t>出版社ヨミ</t>
    <rPh sb="0" eb="3">
      <t>シュッパンシャ</t>
    </rPh>
    <phoneticPr fontId="6"/>
  </si>
  <si>
    <t>出版社（別表記）</t>
    <rPh sb="0" eb="3">
      <t>シュッパンシャ</t>
    </rPh>
    <rPh sb="4" eb="5">
      <t>ベツ</t>
    </rPh>
    <rPh sb="5" eb="7">
      <t>ヒョウキ</t>
    </rPh>
    <phoneticPr fontId="6"/>
  </si>
  <si>
    <t>雑誌名</t>
    <rPh sb="0" eb="2">
      <t>ザッシ</t>
    </rPh>
    <rPh sb="2" eb="3">
      <t>メイ</t>
    </rPh>
    <phoneticPr fontId="6"/>
  </si>
  <si>
    <t>ISSN</t>
    <phoneticPr fontId="6"/>
  </si>
  <si>
    <t>通号</t>
    <rPh sb="0" eb="1">
      <t>ツウ</t>
    </rPh>
    <rPh sb="1" eb="2">
      <t>ゴウ</t>
    </rPh>
    <phoneticPr fontId="6"/>
  </si>
  <si>
    <t>開始ページ</t>
    <rPh sb="0" eb="2">
      <t>カイシ</t>
    </rPh>
    <phoneticPr fontId="6"/>
  </si>
  <si>
    <t>終了ページ</t>
    <rPh sb="0" eb="2">
      <t>シュウリョウ</t>
    </rPh>
    <phoneticPr fontId="6"/>
  </si>
  <si>
    <t>刊行年月日</t>
    <rPh sb="0" eb="2">
      <t>カンコウ</t>
    </rPh>
    <rPh sb="2" eb="5">
      <t>ネンガッピ</t>
    </rPh>
    <phoneticPr fontId="6"/>
  </si>
  <si>
    <t>本文へのリンク</t>
    <rPh sb="0" eb="2">
      <t>ホンブン</t>
    </rPh>
    <phoneticPr fontId="6"/>
  </si>
  <si>
    <t>ハンドルURL</t>
    <phoneticPr fontId="6"/>
  </si>
  <si>
    <t>言語</t>
    <rPh sb="0" eb="2">
      <t>ゲンゴ</t>
    </rPh>
    <phoneticPr fontId="6"/>
  </si>
  <si>
    <t>言語名称</t>
    <rPh sb="0" eb="2">
      <t>ゲンゴ</t>
    </rPh>
    <rPh sb="2" eb="4">
      <t>メイショウ</t>
    </rPh>
    <phoneticPr fontId="6"/>
  </si>
  <si>
    <t>学位授与番号</t>
    <rPh sb="0" eb="2">
      <t>ガクイ</t>
    </rPh>
    <rPh sb="2" eb="4">
      <t>ジュヨ</t>
    </rPh>
    <rPh sb="4" eb="6">
      <t>バンゴウ</t>
    </rPh>
    <phoneticPr fontId="6"/>
  </si>
  <si>
    <t>学位名</t>
    <rPh sb="0" eb="2">
      <t>ガクイ</t>
    </rPh>
    <rPh sb="2" eb="3">
      <t>メイ</t>
    </rPh>
    <phoneticPr fontId="6"/>
  </si>
  <si>
    <t>学位授与機関</t>
    <rPh sb="0" eb="2">
      <t>ガクイ</t>
    </rPh>
    <rPh sb="2" eb="4">
      <t>ジュヨ</t>
    </rPh>
    <rPh sb="4" eb="6">
      <t>キカン</t>
    </rPh>
    <phoneticPr fontId="6"/>
  </si>
  <si>
    <t>学位授与年月日</t>
    <rPh sb="0" eb="2">
      <t>ガクイ</t>
    </rPh>
    <rPh sb="2" eb="4">
      <t>ジュヨ</t>
    </rPh>
    <rPh sb="4" eb="7">
      <t>ネンガッピ</t>
    </rPh>
    <phoneticPr fontId="6"/>
  </si>
  <si>
    <t>資料種別（Nii）</t>
    <rPh sb="0" eb="2">
      <t>シリョウ</t>
    </rPh>
    <rPh sb="2" eb="4">
      <t>シュベツ</t>
    </rPh>
    <phoneticPr fontId="6"/>
  </si>
  <si>
    <t>資料種別（Nii）名称</t>
    <rPh sb="0" eb="2">
      <t>シリョウ</t>
    </rPh>
    <rPh sb="2" eb="4">
      <t>シュベツ</t>
    </rPh>
    <rPh sb="9" eb="11">
      <t>メイショウ</t>
    </rPh>
    <phoneticPr fontId="6"/>
  </si>
  <si>
    <t>資料種別</t>
    <rPh sb="0" eb="2">
      <t>シリョウ</t>
    </rPh>
    <rPh sb="2" eb="4">
      <t>シュベツ</t>
    </rPh>
    <phoneticPr fontId="6"/>
  </si>
  <si>
    <t>資料種別名称</t>
    <rPh sb="0" eb="4">
      <t>シリョウシュベツ</t>
    </rPh>
    <rPh sb="4" eb="6">
      <t>メイショウ</t>
    </rPh>
    <phoneticPr fontId="6"/>
  </si>
  <si>
    <t>著者版フラグ</t>
    <rPh sb="0" eb="2">
      <t>チョシャ</t>
    </rPh>
    <rPh sb="2" eb="3">
      <t>バン</t>
    </rPh>
    <phoneticPr fontId="6"/>
  </si>
  <si>
    <t>ソート順</t>
    <rPh sb="3" eb="4">
      <t>ジュン</t>
    </rPh>
    <phoneticPr fontId="6"/>
  </si>
  <si>
    <t>PDFファイル名</t>
    <rPh sb="7" eb="8">
      <t>メイ</t>
    </rPh>
    <phoneticPr fontId="6"/>
  </si>
  <si>
    <t>※一括登録時、このシートは読み込まれません。</t>
    <rPh sb="1" eb="5">
      <t>イッカツトウロク</t>
    </rPh>
    <rPh sb="5" eb="6">
      <t>ジ</t>
    </rPh>
    <rPh sb="13" eb="14">
      <t>ヨ</t>
    </rPh>
    <rPh sb="15" eb="16">
      <t>コ</t>
    </rPh>
    <phoneticPr fontId="6"/>
  </si>
  <si>
    <t>名称</t>
    <rPh sb="0" eb="2">
      <t>メイショウ</t>
    </rPh>
    <phoneticPr fontId="6"/>
  </si>
  <si>
    <t>コード</t>
    <phoneticPr fontId="6"/>
  </si>
  <si>
    <t>学術雑誌論文</t>
    <rPh sb="0" eb="2">
      <t>ガクジュツ</t>
    </rPh>
    <rPh sb="2" eb="4">
      <t>ザッシ</t>
    </rPh>
    <rPh sb="4" eb="6">
      <t>ロンブン</t>
    </rPh>
    <phoneticPr fontId="6"/>
  </si>
  <si>
    <t>0000</t>
    <phoneticPr fontId="6"/>
  </si>
  <si>
    <t>jpn</t>
  </si>
  <si>
    <t>学位論文</t>
    <rPh sb="0" eb="4">
      <t>ガクイロンブン</t>
    </rPh>
    <phoneticPr fontId="6"/>
  </si>
  <si>
    <t>0001</t>
    <phoneticPr fontId="6"/>
  </si>
  <si>
    <t>0010</t>
    <phoneticPr fontId="6"/>
  </si>
  <si>
    <t>eng</t>
  </si>
  <si>
    <t>英語</t>
  </si>
  <si>
    <t>紀要論文</t>
    <rPh sb="0" eb="2">
      <t>キヨウ</t>
    </rPh>
    <rPh sb="2" eb="4">
      <t>ロンブン</t>
    </rPh>
    <phoneticPr fontId="6"/>
  </si>
  <si>
    <t>0002</t>
  </si>
  <si>
    <t>0011</t>
    <phoneticPr fontId="6"/>
  </si>
  <si>
    <t>博士論文(本文)</t>
    <phoneticPr fontId="6"/>
  </si>
  <si>
    <t>ger</t>
  </si>
  <si>
    <t>ドイツ語</t>
  </si>
  <si>
    <t>会議発表論文</t>
    <rPh sb="0" eb="2">
      <t>カイギ</t>
    </rPh>
    <rPh sb="2" eb="4">
      <t>ハッピョウ</t>
    </rPh>
    <rPh sb="4" eb="6">
      <t>ロンブン</t>
    </rPh>
    <phoneticPr fontId="6"/>
  </si>
  <si>
    <t>0003</t>
  </si>
  <si>
    <t>0012</t>
    <phoneticPr fontId="6"/>
  </si>
  <si>
    <t>博士論文(内容要旨・審査結果)</t>
    <phoneticPr fontId="6"/>
  </si>
  <si>
    <t>fre</t>
  </si>
  <si>
    <t>フランス語</t>
  </si>
  <si>
    <t>会議発表用資料</t>
    <rPh sb="0" eb="2">
      <t>カイギ</t>
    </rPh>
    <rPh sb="2" eb="5">
      <t>ハッピョウヨウ</t>
    </rPh>
    <rPh sb="5" eb="7">
      <t>シリョウ</t>
    </rPh>
    <phoneticPr fontId="6"/>
  </si>
  <si>
    <t>0004</t>
  </si>
  <si>
    <t>0020</t>
    <phoneticPr fontId="6"/>
  </si>
  <si>
    <t>spa</t>
  </si>
  <si>
    <t>スペイン語</t>
    <phoneticPr fontId="6"/>
  </si>
  <si>
    <t>図書</t>
    <rPh sb="0" eb="2">
      <t>トショ</t>
    </rPh>
    <phoneticPr fontId="6"/>
  </si>
  <si>
    <t>0005</t>
  </si>
  <si>
    <t>0030</t>
    <phoneticPr fontId="6"/>
  </si>
  <si>
    <t>ita</t>
  </si>
  <si>
    <t>イタリア語</t>
    <phoneticPr fontId="6"/>
  </si>
  <si>
    <t>テクニカルレポート</t>
    <phoneticPr fontId="6"/>
  </si>
  <si>
    <t>0006</t>
  </si>
  <si>
    <t>0040</t>
  </si>
  <si>
    <t>rus</t>
  </si>
  <si>
    <t>ロシア語</t>
  </si>
  <si>
    <t>研究報告書</t>
    <rPh sb="0" eb="2">
      <t>ケンキュウ</t>
    </rPh>
    <rPh sb="2" eb="5">
      <t>ホウコクショ</t>
    </rPh>
    <phoneticPr fontId="6"/>
  </si>
  <si>
    <t>0007</t>
  </si>
  <si>
    <t>0050</t>
  </si>
  <si>
    <t>chi</t>
  </si>
  <si>
    <t>中国語</t>
  </si>
  <si>
    <t>一般雑誌記事</t>
    <rPh sb="0" eb="2">
      <t>イッパン</t>
    </rPh>
    <rPh sb="2" eb="4">
      <t>ザッシ</t>
    </rPh>
    <rPh sb="4" eb="6">
      <t>キジ</t>
    </rPh>
    <phoneticPr fontId="6"/>
  </si>
  <si>
    <t>0008</t>
  </si>
  <si>
    <t>0060</t>
  </si>
  <si>
    <t>プレプリント</t>
    <phoneticPr fontId="6"/>
  </si>
  <si>
    <t>0009</t>
  </si>
  <si>
    <t>0070</t>
  </si>
  <si>
    <t>教材</t>
    <rPh sb="0" eb="2">
      <t>キョウザイ</t>
    </rPh>
    <phoneticPr fontId="6"/>
  </si>
  <si>
    <t>0010</t>
  </si>
  <si>
    <t>0080</t>
  </si>
  <si>
    <t>データ・データベース</t>
    <phoneticPr fontId="6"/>
  </si>
  <si>
    <t>0011</t>
  </si>
  <si>
    <t>0090</t>
  </si>
  <si>
    <t>ソフトウェア</t>
    <phoneticPr fontId="6"/>
  </si>
  <si>
    <t>0012</t>
  </si>
  <si>
    <t>0100</t>
  </si>
  <si>
    <t>その他</t>
    <rPh sb="2" eb="3">
      <t>タ</t>
    </rPh>
    <phoneticPr fontId="6"/>
  </si>
  <si>
    <t>0013</t>
  </si>
  <si>
    <t>0110</t>
  </si>
  <si>
    <t>0120</t>
  </si>
  <si>
    <t>0130</t>
  </si>
  <si>
    <t>公開レベル</t>
    <rPh sb="0" eb="2">
      <t>コウカイ</t>
    </rPh>
    <phoneticPr fontId="6"/>
  </si>
  <si>
    <t>1</t>
    <phoneticPr fontId="6"/>
  </si>
  <si>
    <t>表示する</t>
    <rPh sb="0" eb="2">
      <t>ヒョウジ</t>
    </rPh>
    <phoneticPr fontId="6"/>
  </si>
  <si>
    <t>登録中</t>
    <rPh sb="0" eb="3">
      <t>トウロクチュウ</t>
    </rPh>
    <phoneticPr fontId="6"/>
  </si>
  <si>
    <t>01</t>
    <phoneticPr fontId="6"/>
  </si>
  <si>
    <t>2</t>
    <phoneticPr fontId="6"/>
  </si>
  <si>
    <t>学内のみ</t>
    <rPh sb="0" eb="2">
      <t>ガクナイ</t>
    </rPh>
    <phoneticPr fontId="6"/>
  </si>
  <si>
    <t>セルフアーカイブ</t>
    <phoneticPr fontId="6"/>
  </si>
  <si>
    <t>02</t>
    <phoneticPr fontId="6"/>
  </si>
  <si>
    <t>9</t>
    <phoneticPr fontId="6"/>
  </si>
  <si>
    <t>表示しない</t>
    <rPh sb="0" eb="2">
      <t>ヒョウジ</t>
    </rPh>
    <phoneticPr fontId="6"/>
  </si>
  <si>
    <t>公開</t>
    <rPh sb="0" eb="2">
      <t>コウカイ</t>
    </rPh>
    <phoneticPr fontId="6"/>
  </si>
  <si>
    <t>60</t>
    <phoneticPr fontId="6"/>
  </si>
  <si>
    <r>
      <t>共著者⑨　　　　　　　　　</t>
    </r>
    <r>
      <rPr>
        <sz val="11"/>
        <color indexed="8"/>
        <rFont val="ＭＳ Ｐゴシック"/>
        <family val="3"/>
        <charset val="128"/>
      </rPr>
      <t>氏名</t>
    </r>
    <rPh sb="0" eb="3">
      <t>キョウチョシャ</t>
    </rPh>
    <rPh sb="13" eb="15">
      <t>シメイ</t>
    </rPh>
    <phoneticPr fontId="6"/>
  </si>
  <si>
    <r>
      <t>共著者⑨　　　　　　　　</t>
    </r>
    <r>
      <rPr>
        <sz val="11"/>
        <color indexed="8"/>
        <rFont val="ＭＳ Ｐゴシック"/>
        <family val="3"/>
        <charset val="128"/>
      </rPr>
      <t>フリガナ</t>
    </r>
    <phoneticPr fontId="6"/>
  </si>
  <si>
    <r>
      <t>共著者⑨　　　　　　　　</t>
    </r>
    <r>
      <rPr>
        <sz val="11"/>
        <color indexed="8"/>
        <rFont val="ＭＳ Ｐゴシック"/>
        <family val="3"/>
        <charset val="128"/>
      </rPr>
      <t>ローマ字形</t>
    </r>
    <rPh sb="0" eb="3">
      <t>キョウチョシャ</t>
    </rPh>
    <rPh sb="15" eb="16">
      <t>ジ</t>
    </rPh>
    <rPh sb="16" eb="17">
      <t>ケイ</t>
    </rPh>
    <phoneticPr fontId="6"/>
  </si>
  <si>
    <r>
      <t>共著者⑦　　　　　　　　</t>
    </r>
    <r>
      <rPr>
        <sz val="11"/>
        <color indexed="8"/>
        <rFont val="ＭＳ Ｐゴシック"/>
        <family val="3"/>
        <charset val="128"/>
      </rPr>
      <t>ローマ字形</t>
    </r>
    <rPh sb="0" eb="3">
      <t>キョウチョシャ</t>
    </rPh>
    <rPh sb="15" eb="16">
      <t>ジ</t>
    </rPh>
    <rPh sb="16" eb="17">
      <t>ケイ</t>
    </rPh>
    <phoneticPr fontId="6"/>
  </si>
  <si>
    <t>紀要論文</t>
  </si>
  <si>
    <t>日本語</t>
    <phoneticPr fontId="5"/>
  </si>
  <si>
    <t>PDFは一括登録せず、後からアップするのでこのコードは不要</t>
    <rPh sb="4" eb="6">
      <t>イッカツ</t>
    </rPh>
    <rPh sb="6" eb="8">
      <t>トウロク</t>
    </rPh>
    <rPh sb="11" eb="12">
      <t>アト</t>
    </rPh>
    <rPh sb="27" eb="29">
      <t>フヨウ</t>
    </rPh>
    <phoneticPr fontId="5"/>
  </si>
  <si>
    <t>資料種別(NII)</t>
    <rPh sb="0" eb="2">
      <t>シリョウ</t>
    </rPh>
    <rPh sb="2" eb="4">
      <t>シュベツ</t>
    </rPh>
    <phoneticPr fontId="5"/>
  </si>
  <si>
    <t>著者版フラグ</t>
    <rPh sb="0" eb="2">
      <t>チョシャ</t>
    </rPh>
    <rPh sb="2" eb="3">
      <t>バン</t>
    </rPh>
    <phoneticPr fontId="5"/>
  </si>
  <si>
    <t>著者版</t>
    <rPh sb="0" eb="2">
      <t>チョシャ</t>
    </rPh>
    <rPh sb="2" eb="3">
      <t>バン</t>
    </rPh>
    <phoneticPr fontId="5"/>
  </si>
  <si>
    <t>不明版</t>
    <rPh sb="0" eb="2">
      <t>フメイ</t>
    </rPh>
    <rPh sb="2" eb="3">
      <t>バン</t>
    </rPh>
    <phoneticPr fontId="5"/>
  </si>
  <si>
    <t>none</t>
    <phoneticPr fontId="5"/>
  </si>
  <si>
    <t>author</t>
    <phoneticPr fontId="5"/>
  </si>
  <si>
    <t>publisher</t>
    <phoneticPr fontId="5"/>
  </si>
  <si>
    <t>01</t>
    <phoneticPr fontId="5"/>
  </si>
  <si>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</si>
  <si>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</si>
  <si>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</si>
  <si>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</si>
  <si>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</si>
  <si>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</si>
  <si>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</si>
  <si>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</si>
  <si>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</si>
  <si>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</si>
  <si>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</si>
  <si>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</si>
  <si>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</si>
  <si>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</si>
  <si>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</si>
  <si>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</si>
  <si>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</si>
  <si>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</si>
  <si>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</si>
  <si>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</si>
  <si>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</si>
  <si>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</si>
  <si>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</si>
  <si>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</si>
  <si>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</si>
  <si>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</si>
  <si>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</si>
  <si>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</si>
  <si>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</si>
  <si>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</si>
  <si>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　※本文の言語を左欄のリストから選択。</t>
    <rPh sb="8" eb="9">
      <t>ヒダリ</t>
    </rPh>
    <rPh sb="9" eb="10">
      <t>ラン</t>
    </rPh>
    <phoneticPr fontId="5"/>
  </si>
  <si>
    <t>AA12028931</t>
  </si>
  <si>
    <t>13466941</t>
  </si>
  <si>
    <t>Daito Bunka comparative law and political science review</t>
    <phoneticPr fontId="27"/>
  </si>
  <si>
    <t>AA12049374</t>
  </si>
  <si>
    <t>18801250</t>
  </si>
  <si>
    <t>Daito law review</t>
    <phoneticPr fontId="27"/>
  </si>
  <si>
    <t>AA12209856</t>
  </si>
  <si>
    <t>Discussion paper series.</t>
    <phoneticPr fontId="27"/>
  </si>
  <si>
    <t>AA11914568</t>
    <phoneticPr fontId="27"/>
  </si>
  <si>
    <t>13493116</t>
  </si>
  <si>
    <t>IICPSニューズ・レター</t>
    <phoneticPr fontId="27"/>
  </si>
  <si>
    <t>AN00343864</t>
  </si>
  <si>
    <t>18807496</t>
  </si>
  <si>
    <t>Paulownia Review</t>
    <phoneticPr fontId="27"/>
  </si>
  <si>
    <t>AN10073427</t>
  </si>
  <si>
    <t>Research papers J</t>
    <phoneticPr fontId="27"/>
  </si>
  <si>
    <t>AA10825291</t>
  </si>
  <si>
    <t>Research papers E</t>
    <phoneticPr fontId="27"/>
  </si>
  <si>
    <t>AA12058637</t>
  </si>
  <si>
    <t>18807828</t>
  </si>
  <si>
    <t>外国語学研究</t>
    <phoneticPr fontId="27"/>
  </si>
  <si>
    <t>AA12054341</t>
    <phoneticPr fontId="27"/>
  </si>
  <si>
    <t>13468758</t>
  </si>
  <si>
    <t>環境創造</t>
    <phoneticPr fontId="27"/>
  </si>
  <si>
    <t>1346809X</t>
  </si>
  <si>
    <t>環境創造フォーラム年報</t>
    <phoneticPr fontId="27"/>
  </si>
  <si>
    <t>AA12465845</t>
  </si>
  <si>
    <t>18849202</t>
  </si>
  <si>
    <t>教育学研究紀要</t>
    <phoneticPr fontId="27"/>
  </si>
  <si>
    <t>AA12781255</t>
    <phoneticPr fontId="27"/>
  </si>
  <si>
    <t>教職課程センター紀要</t>
    <phoneticPr fontId="27"/>
  </si>
  <si>
    <t>AA12151563</t>
  </si>
  <si>
    <t>近代文学研究</t>
    <phoneticPr fontId="27"/>
  </si>
  <si>
    <t>AA11522987</t>
    <phoneticPr fontId="27"/>
  </si>
  <si>
    <t>13462059</t>
  </si>
  <si>
    <t>経営論集 = Management journal</t>
    <phoneticPr fontId="27"/>
  </si>
  <si>
    <t>AN10062635</t>
    <phoneticPr fontId="27"/>
  </si>
  <si>
    <t>09151567</t>
  </si>
  <si>
    <t>AN10382294</t>
  </si>
  <si>
    <t>09164987</t>
  </si>
  <si>
    <t>経済研究</t>
    <phoneticPr fontId="27"/>
  </si>
  <si>
    <t>AN00071516</t>
  </si>
  <si>
    <t>02874237</t>
  </si>
  <si>
    <t>経済論集</t>
    <phoneticPr fontId="27"/>
  </si>
  <si>
    <t>AN10065440</t>
  </si>
  <si>
    <t>09118128</t>
  </si>
  <si>
    <t>語学教育研究論叢</t>
    <phoneticPr fontId="27"/>
  </si>
  <si>
    <t>AA11401417</t>
  </si>
  <si>
    <t>1342615X</t>
  </si>
  <si>
    <t>語学教育フォーラム</t>
    <phoneticPr fontId="27"/>
  </si>
  <si>
    <t>AN10393075</t>
  </si>
  <si>
    <t>09189092</t>
  </si>
  <si>
    <t>国際比較政治研究</t>
    <phoneticPr fontId="27"/>
  </si>
  <si>
    <t>AA12888383</t>
  </si>
  <si>
    <t>社会学研究所紀要</t>
    <rPh sb="0" eb="3">
      <t>シャカイガク</t>
    </rPh>
    <rPh sb="3" eb="6">
      <t>ケンキュウジョ</t>
    </rPh>
    <rPh sb="6" eb="8">
      <t>キヨウ</t>
    </rPh>
    <phoneticPr fontId="27"/>
  </si>
  <si>
    <t>文学研究科書道学専攻修士論文・修了作品博士論文研究集録</t>
    <phoneticPr fontId="27"/>
  </si>
  <si>
    <t>AA12685105</t>
    <phoneticPr fontId="27"/>
  </si>
  <si>
    <t>日本文学論集</t>
    <phoneticPr fontId="27"/>
  </si>
  <si>
    <t>03858731</t>
    <phoneticPr fontId="27"/>
  </si>
  <si>
    <t>AN00197354</t>
    <phoneticPr fontId="27"/>
  </si>
  <si>
    <t>日本文学研究誌</t>
    <phoneticPr fontId="27"/>
  </si>
  <si>
    <t>AA11831507</t>
  </si>
  <si>
    <t>日本文學研究</t>
    <phoneticPr fontId="27"/>
  </si>
  <si>
    <t>03862070</t>
  </si>
  <si>
    <t>AN00197194</t>
  </si>
  <si>
    <t>大東ロージャーナル</t>
    <phoneticPr fontId="27"/>
  </si>
  <si>
    <t>18801242</t>
  </si>
  <si>
    <t>AA12049319</t>
  </si>
  <si>
    <t>大東法政論集</t>
    <phoneticPr fontId="27"/>
  </si>
  <si>
    <t>09199969</t>
  </si>
  <si>
    <t>AN10411381</t>
  </si>
  <si>
    <t>大東法学</t>
    <phoneticPr fontId="27"/>
  </si>
  <si>
    <t>02870940</t>
  </si>
  <si>
    <t>AN00137239</t>
  </si>
  <si>
    <t>大東文化歴史資料館だより</t>
    <phoneticPr fontId="27"/>
  </si>
  <si>
    <t>AA12404181</t>
    <phoneticPr fontId="27"/>
  </si>
  <si>
    <t>大東文化大学史研究紀要</t>
    <phoneticPr fontId="27"/>
  </si>
  <si>
    <t>大東文化大学法学研究所報. 別冊</t>
    <phoneticPr fontId="27"/>
  </si>
  <si>
    <t>AN10485311</t>
  </si>
  <si>
    <t>大東文化大学法学研究所報</t>
    <phoneticPr fontId="27"/>
  </si>
  <si>
    <t>AN10486981</t>
  </si>
  <si>
    <t>大東文化大學中國學論集</t>
    <phoneticPr fontId="27"/>
  </si>
  <si>
    <t>13405322</t>
    <phoneticPr fontId="27"/>
  </si>
  <si>
    <t>AN10418201</t>
    <phoneticPr fontId="27"/>
  </si>
  <si>
    <t>大東文化大学人文科学研究所報告書</t>
    <phoneticPr fontId="27"/>
  </si>
  <si>
    <t>大東文化大学人文科学研究所研究報告書</t>
    <phoneticPr fontId="27"/>
  </si>
  <si>
    <t>大東文化大学人文科学研究所研究報告</t>
    <phoneticPr fontId="27"/>
  </si>
  <si>
    <t>大東文化大学経済研究所報</t>
    <phoneticPr fontId="27"/>
  </si>
  <si>
    <t>AN10380175</t>
  </si>
  <si>
    <t>大東文化大学経営研究所研究叢書</t>
    <phoneticPr fontId="27"/>
  </si>
  <si>
    <t>大東文化大学紀要. 人文科学</t>
    <phoneticPr fontId="27"/>
  </si>
  <si>
    <t>03861082</t>
  </si>
  <si>
    <t>AN00137137</t>
  </si>
  <si>
    <t>大東文化大学紀要. 社会科学</t>
    <phoneticPr fontId="27"/>
  </si>
  <si>
    <t>09122338</t>
  </si>
  <si>
    <t>AA12561849</t>
  </si>
  <si>
    <t>大東文化大学紀要. 自然科学</t>
    <phoneticPr fontId="27"/>
  </si>
  <si>
    <t>09122346</t>
  </si>
  <si>
    <t>AA1256185X</t>
  </si>
  <si>
    <t>大東文化大学漢学会誌</t>
    <phoneticPr fontId="27"/>
  </si>
  <si>
    <t>04149572</t>
  </si>
  <si>
    <t>AN00137068</t>
  </si>
  <si>
    <t>大東文化大学英米文学論叢 = Daito Bunka review</t>
    <phoneticPr fontId="27"/>
  </si>
  <si>
    <t>02863081</t>
  </si>
  <si>
    <t>AN00137057</t>
  </si>
  <si>
    <t>大東書道研究</t>
    <phoneticPr fontId="27"/>
  </si>
  <si>
    <t>09183361</t>
  </si>
  <si>
    <t>AN1043856X</t>
  </si>
  <si>
    <t>大東書学 : 大東文化大学書道学会誌</t>
    <phoneticPr fontId="27"/>
  </si>
  <si>
    <t>13463187</t>
  </si>
  <si>
    <t>AA11542430</t>
  </si>
  <si>
    <t>大東史学</t>
    <rPh sb="3" eb="4">
      <t>ガク</t>
    </rPh>
    <phoneticPr fontId="27"/>
  </si>
  <si>
    <t xml:space="preserve">24347086 </t>
  </si>
  <si>
    <t>AA12857594</t>
  </si>
  <si>
    <t>大東アジア学論集</t>
    <phoneticPr fontId="27"/>
  </si>
  <si>
    <t>21859760</t>
  </si>
  <si>
    <t>AA11580892</t>
  </si>
  <si>
    <t>人文科学</t>
    <phoneticPr fontId="27"/>
  </si>
  <si>
    <t>18830250</t>
  </si>
  <si>
    <t>AA11369700</t>
  </si>
  <si>
    <t>書道学論集 : 大東文化大学大学院書道学専攻院生会誌</t>
    <phoneticPr fontId="27"/>
  </si>
  <si>
    <t>13489313</t>
  </si>
  <si>
    <t>AA11919776</t>
  </si>
  <si>
    <t>書名</t>
  </si>
  <si>
    <t>ISSN</t>
  </si>
  <si>
    <t>NC書誌ID</t>
  </si>
  <si>
    <t>経研論集</t>
    <phoneticPr fontId="27"/>
  </si>
  <si>
    <t>入力してください。</t>
    <rPh sb="0" eb="2">
      <t>ニュウリョク</t>
    </rPh>
    <phoneticPr fontId="6"/>
  </si>
  <si>
    <t>01</t>
  </si>
  <si>
    <t>9</t>
  </si>
  <si>
    <t>CONTENTS</t>
  </si>
  <si>
    <t>eng 英語</t>
  </si>
  <si>
    <t>jpn 日本語</t>
  </si>
  <si>
    <t>目次</t>
  </si>
  <si>
    <t>その他</t>
  </si>
  <si>
    <t>グレーの欄は自動入力されます。</t>
    <rPh sb="4" eb="5">
      <t>ラン</t>
    </rPh>
    <rPh sb="6" eb="8">
      <t>ジドウ</t>
    </rPh>
    <rPh sb="8" eb="10">
      <t>ニュウリョク</t>
    </rPh>
    <phoneticPr fontId="5"/>
  </si>
  <si>
    <t>教育学会誌</t>
    <rPh sb="0" eb="2">
      <t>キョウイク</t>
    </rPh>
    <rPh sb="2" eb="4">
      <t>ガッカイ</t>
    </rPh>
    <rPh sb="4" eb="5">
      <t>シ</t>
    </rPh>
    <phoneticPr fontId="5"/>
  </si>
  <si>
    <t>AA12658383</t>
    <phoneticPr fontId="5"/>
  </si>
  <si>
    <t>21860408</t>
    <phoneticPr fontId="5"/>
  </si>
  <si>
    <t>大東文化大学看護学ジャーナル</t>
    <phoneticPr fontId="5"/>
  </si>
  <si>
    <t>AA12859363</t>
    <phoneticPr fontId="5"/>
  </si>
  <si>
    <t>24345822</t>
    <phoneticPr fontId="5"/>
  </si>
  <si>
    <t>AA12753329</t>
    <phoneticPr fontId="5"/>
  </si>
  <si>
    <t>図書</t>
    <rPh sb="0" eb="2">
      <t>トショ</t>
    </rPh>
    <phoneticPr fontId="5"/>
  </si>
  <si>
    <t>※upload用ファイル作成時、全て同じ記載であることを確認</t>
    <rPh sb="7" eb="8">
      <t>ヨウ</t>
    </rPh>
    <rPh sb="12" eb="14">
      <t>サクセイ</t>
    </rPh>
    <rPh sb="14" eb="15">
      <t>ジ</t>
    </rPh>
    <rPh sb="16" eb="17">
      <t>スベ</t>
    </rPh>
    <rPh sb="18" eb="19">
      <t>オナ</t>
    </rPh>
    <rPh sb="20" eb="22">
      <t>キサイ</t>
    </rPh>
    <rPh sb="28" eb="30">
      <t>カクニン</t>
    </rPh>
    <phoneticPr fontId="5"/>
  </si>
  <si>
    <t>日本語</t>
  </si>
  <si>
    <r>
      <rPr>
        <sz val="9"/>
        <rFont val="游ゴシック"/>
        <family val="3"/>
        <charset val="128"/>
        <scheme val="minor"/>
      </rPr>
      <t>※upload用ファイル作成時、</t>
    </r>
    <r>
      <rPr>
        <b/>
        <sz val="9"/>
        <color rgb="FFFF0000"/>
        <rFont val="游ゴシック"/>
        <family val="3"/>
        <charset val="128"/>
        <scheme val="minor"/>
      </rPr>
      <t>NCID - 刊行年月日</t>
    </r>
    <r>
      <rPr>
        <sz val="9"/>
        <rFont val="游ゴシック"/>
        <family val="3"/>
        <charset val="128"/>
        <scheme val="minor"/>
      </rPr>
      <t>が全て同じ記載であることを確認。その後の番号は</t>
    </r>
    <r>
      <rPr>
        <b/>
        <sz val="9"/>
        <color rgb="FFFF0000"/>
        <rFont val="游ゴシック"/>
        <family val="3"/>
        <charset val="128"/>
        <scheme val="minor"/>
      </rPr>
      <t>001から昇順</t>
    </r>
    <r>
      <rPr>
        <sz val="9"/>
        <rFont val="游ゴシック"/>
        <family val="3"/>
        <charset val="128"/>
        <scheme val="minor"/>
      </rPr>
      <t>に修正</t>
    </r>
    <r>
      <rPr>
        <sz val="9"/>
        <color rgb="FFFF0000"/>
        <rFont val="游ゴシック"/>
        <family val="3"/>
        <charset val="128"/>
        <scheme val="minor"/>
      </rPr>
      <t xml:space="preserve">
</t>
    </r>
    <r>
      <rPr>
        <u/>
        <sz val="9"/>
        <color rgb="FFFF0000"/>
        <rFont val="游ゴシック"/>
        <family val="3"/>
        <charset val="128"/>
        <scheme val="minor"/>
      </rPr>
      <t>※これが掲載順となる</t>
    </r>
    <rPh sb="23" eb="25">
      <t>カンコウ</t>
    </rPh>
    <rPh sb="25" eb="28">
      <t>ネンガッピ</t>
    </rPh>
    <rPh sb="46" eb="47">
      <t>ゴ</t>
    </rPh>
    <rPh sb="48" eb="50">
      <t>バンゴウ</t>
    </rPh>
    <rPh sb="56" eb="58">
      <t>ショウジュン</t>
    </rPh>
    <rPh sb="59" eb="61">
      <t>シュウセイ</t>
    </rPh>
    <rPh sb="66" eb="68">
      <t>ケイサイ</t>
    </rPh>
    <rPh sb="68" eb="69">
      <t>ジュン</t>
    </rPh>
    <phoneticPr fontId="5"/>
  </si>
  <si>
    <r>
      <t>※upload用ファイル作成時、</t>
    </r>
    <r>
      <rPr>
        <b/>
        <sz val="9"/>
        <color rgb="FFFF0000"/>
        <rFont val="游ゴシック"/>
        <family val="3"/>
        <charset val="128"/>
        <scheme val="minor"/>
      </rPr>
      <t>昇順</t>
    </r>
    <r>
      <rPr>
        <sz val="9"/>
        <rFont val="游ゴシック"/>
        <family val="3"/>
        <charset val="128"/>
        <scheme val="minor"/>
      </rPr>
      <t>になっていることを確認</t>
    </r>
    <rPh sb="16" eb="18">
      <t>ショウジュン</t>
    </rPh>
    <rPh sb="27" eb="29">
      <t>カクニン</t>
    </rPh>
    <phoneticPr fontId="5"/>
  </si>
  <si>
    <r>
      <rPr>
        <b/>
        <sz val="12"/>
        <color rgb="FFFF0000"/>
        <rFont val="ＭＳ Ｐゴシック"/>
        <family val="3"/>
        <charset val="128"/>
      </rPr>
      <t xml:space="preserve">＊ </t>
    </r>
    <r>
      <rPr>
        <sz val="12"/>
        <color theme="1"/>
        <rFont val="ＭＳ Ｐゴシック"/>
        <family val="3"/>
        <charset val="128"/>
      </rPr>
      <t>著作権の帰属</t>
    </r>
    <phoneticPr fontId="5"/>
  </si>
  <si>
    <t>　機関リポジトリへの
　他の著作権者等の同意</t>
    <phoneticPr fontId="5"/>
  </si>
  <si>
    <t>　共著者（全員）</t>
    <phoneticPr fontId="5"/>
  </si>
  <si>
    <t>　本文引用の図版・写真</t>
    <phoneticPr fontId="5"/>
  </si>
  <si>
    <t>　備考</t>
    <phoneticPr fontId="5"/>
  </si>
  <si>
    <t>Graduate School of Law, Daito Bunka University</t>
  </si>
  <si>
    <t>ダイトウ ブンカ ダイガク ダイガクイン ホウガク ケンキュウカ</t>
  </si>
  <si>
    <t>大東文化大学大学院法学研究科</t>
  </si>
  <si>
    <t>Daito Bunka Society of Legal Studies</t>
  </si>
  <si>
    <t>ダイトウ ブンカ ダイガク ダイガクイン ホウム ケンキュウカ</t>
  </si>
  <si>
    <t>大東文化大学大学院法務研究科</t>
  </si>
  <si>
    <t>Institute of Economic Research Faculty of Economics Daito Bunka University</t>
  </si>
  <si>
    <t>ダイトウ ブンカ ダイガク ケイザイ ケンキュウジョ</t>
  </si>
  <si>
    <t>大東文化大学経済研究所</t>
  </si>
  <si>
    <t>大東文化大学国際比較政治研究所</t>
  </si>
  <si>
    <t>ダイトウ ブンカ ダイガク コクサイ ヒカク セイジ ケンキュウジョ</t>
  </si>
  <si>
    <t>大東文化大学大学院文学研究科英文学専攻</t>
  </si>
  <si>
    <t>ダイトウ ブンカ ダイガク ダイガクイン ブンガク ケンキュウカ エイブンガク センコウ</t>
  </si>
  <si>
    <t>English and American Literature Graduate School Daito Bunka University</t>
  </si>
  <si>
    <t>別表記はNo.27裏表紙より。書誌に記載なし</t>
  </si>
  <si>
    <t>大東文化大学経営研究所</t>
  </si>
  <si>
    <t>ダイトウ ブンカ ダイガク ケイエイ ケンキュウジョ</t>
  </si>
  <si>
    <t>Institute of Business Research Daito Bunka University</t>
  </si>
  <si>
    <t>大東文化大学大学院外国語学研究科</t>
  </si>
  <si>
    <t>ダイトウ ブンカ ダイガク ダイガクイン ガイコクゴガク ケンキュウカ</t>
  </si>
  <si>
    <t>Graduate School of Foreign Language Studies Daito Bunka University</t>
  </si>
  <si>
    <t>別表記はNo.23裏表紙より。書誌に記載なし</t>
  </si>
  <si>
    <t>大東文化大学環境創造学会</t>
  </si>
  <si>
    <t>ダイトウ ブンカ ダイガク カンキョウ ソウゾウ ガッカイ</t>
  </si>
  <si>
    <t>Social-Human Environmentology Society DAITO BUNKA UNIVERSITY</t>
  </si>
  <si>
    <t>別表記はNo.28裏表紙より。書誌に記載なし</t>
  </si>
  <si>
    <t>大東文化大学・環境創造フォーラム</t>
  </si>
  <si>
    <t>ダイトウ ブンカ ダイガク カンキョウ ソウゾウ フォーラム</t>
  </si>
  <si>
    <t>大東文化大学大学院文学研究科教育学専攻</t>
  </si>
  <si>
    <t>ダイトウ ブンカ ダイガク ダイガクイン ブンガク ケンキュウカ キョウイクガク センコウ</t>
  </si>
  <si>
    <t>Master’s Program in Education Studies Graduate School of Literature DAITO BUNKA UNIVERSITY</t>
  </si>
  <si>
    <t>別表記はNo.12裏表紙より。書誌に記載なし</t>
  </si>
  <si>
    <t>大東文化大学教育学会</t>
  </si>
  <si>
    <t>ダイトウ ブンカ ダイガク キョウイク ガッカイ</t>
  </si>
  <si>
    <t>大東文化大学教職課程センター事務室</t>
  </si>
  <si>
    <t>ダイトウ ブンカ ダイガク キョウショク カテイ センター ジムシツ</t>
  </si>
  <si>
    <t>大東文化大学人文科学研究所</t>
  </si>
  <si>
    <t>ダイトウ ブンカ ダイガク ジンブン カガク ケンキュウジョ</t>
  </si>
  <si>
    <t>大東文化大学経営学会</t>
  </si>
  <si>
    <t>ダイトウ ブンカ ダイガク ケイエイ ガッカイ</t>
  </si>
  <si>
    <t>Daito Bunka University Management Society</t>
  </si>
  <si>
    <t>別表記はNo.41裏表紙より。書誌に記載なし</t>
  </si>
  <si>
    <t>大東文化大学大学院経済学研究科・経営学研究科</t>
  </si>
  <si>
    <t>ダイトウ ブンカ ダイガク ダイガクイン ケイザイガク ケンキュウカ・ケイエイガク ケンキュウカ</t>
  </si>
  <si>
    <t>GRADUATE SCHOOL OF ECONOMICS, GRADUATE SCHOOL PF BUSINESS ADMINISTRATION, DAITO BUNKA UNIVERSITY</t>
  </si>
  <si>
    <t>別表記はNo.34裏表紙より。書誌に記載なし</t>
  </si>
  <si>
    <t>大東文化大学経済学会</t>
  </si>
  <si>
    <t>ダイトウ ブンカ ダイガク ケイザイ ガッカイ</t>
  </si>
  <si>
    <t>THE ECONOMICS SOCIETY DAITO BUNKA UNIVERSITY</t>
  </si>
  <si>
    <t>別表記はNo.105裏表紙より。書誌に記載なし</t>
  </si>
  <si>
    <t>大東文化大学語学教育研究所</t>
  </si>
  <si>
    <t>ダイトウ ブンカ ダイガク ゴガク キョウイク ケンキュウジョ</t>
  </si>
  <si>
    <t>Institute for Language and Education Research Daito Bunka University</t>
  </si>
  <si>
    <t>Institute for Research in Language Teaching of Daito Bunka University</t>
  </si>
  <si>
    <t>別表記はNo.37裏表紙より。書誌に記載なし</t>
  </si>
  <si>
    <t>大東文化大学社会学研究所</t>
  </si>
  <si>
    <t>ダイトウ ブンカ ダイガク シャカイガク ケンキュウジョ</t>
  </si>
  <si>
    <t>大東文化大学大学院文学研究科書道学専攻</t>
  </si>
  <si>
    <t>ダイトウ ブンカ ダイガク ダイガクイン ブンガク ケンキュウカ ショドウガク センコウ</t>
  </si>
  <si>
    <t>GRADUATE SCHOOL OF CALLIGRAPHIC STUDIES DAITO BUNKA UNIVERSITY</t>
  </si>
  <si>
    <t>The Institute of Humanities of Daito Bunka University</t>
  </si>
  <si>
    <t>大東文化大学大学院アジア地域研究科</t>
  </si>
  <si>
    <t>ダイトウ ブンカ ダイガク ダイガクイン アジア チイキ ケンキュウカ</t>
  </si>
  <si>
    <t>Graduate School of Daito Bunka University Department of Asian Area Studies</t>
  </si>
  <si>
    <t>別表記はNo.21【表紙】より。</t>
  </si>
  <si>
    <t>大東文化大学歴史文化学会</t>
  </si>
  <si>
    <t>ダイトウ ブンカ ダイガク レキシ ブンカ ガッカイ</t>
  </si>
  <si>
    <t>The Society of History and Culture, Department of History and Culture, Faculty of Literature</t>
  </si>
  <si>
    <t>大東文化大学書道学会『大東書学』編集委員会</t>
  </si>
  <si>
    <t>ダイトウ ブンカ ダイガク ショドウ ガッカイ ダイトウ ショガク ヘンシュウ イインカイ</t>
  </si>
  <si>
    <t>ASSOCIATION FOR DAITO CALLIGRAPHIC STUDIES</t>
  </si>
  <si>
    <t>大東文化大学書道研究所</t>
  </si>
  <si>
    <t>ダイトウ ブンカ ダイガク ショドウ ケンキュウジョ</t>
  </si>
  <si>
    <t>大東文化大学英文学会</t>
  </si>
  <si>
    <t>ダイトウ ブンカ ダイガク エイ ブンガッカイ</t>
  </si>
  <si>
    <t>Society of English and American Literature Daito Bunka University</t>
  </si>
  <si>
    <t>大東文化大学漢学会</t>
  </si>
  <si>
    <t>ダイトウ ブンカ ダイガク カンガッカイ</t>
  </si>
  <si>
    <t>Society of Chinese Classics Daito Bunka University</t>
  </si>
  <si>
    <t>大東文化大学看護学会</t>
  </si>
  <si>
    <t>ダイトウ ブンカ ダイガク カンゴ ガッカイ</t>
  </si>
  <si>
    <t>ダイトウ ブンカ ダイガク キヨウ ヘンシュウ イインカイ</t>
  </si>
  <si>
    <t>大東文化大學大學院文學研究科中國學専攻院生研究會</t>
  </si>
  <si>
    <t>ダイトウ ブンカ ダイガク ダイガクイン ブンガク ケンキュウカ チュウゴクガク センコウ インセイ ケンキュウカイ</t>
  </si>
  <si>
    <t>大東文化大学法学研究所</t>
  </si>
  <si>
    <t>ダイトウ ブンカ ダイガク ホウガク ケンキュウジョ</t>
  </si>
  <si>
    <t>大東文化大学百年史編纂委員会</t>
  </si>
  <si>
    <t>ダイトウ ブンカ ダイガク ヒャクネンシ ヘンサン イインカイ</t>
  </si>
  <si>
    <t>ダイトウ ブンカ レキシ シリョウカン ダイトウ アーカイブス</t>
  </si>
  <si>
    <t>大東文化大学法政学会</t>
  </si>
  <si>
    <t>ダイトウ ブンカ ダイガク ホウセイ ガッカイ</t>
  </si>
  <si>
    <t>THE LAW AND POLITICS SOCIETY OF DAITO BUNKA UNIVERSITY</t>
  </si>
  <si>
    <t>Graduate School of Law Daito Bunka University</t>
  </si>
  <si>
    <t>大東文化大学法科大学院法務学会</t>
  </si>
  <si>
    <t>ダイトウ ブンカ ダイガク ホウカ ダイガクイン ホウム ガッカイ</t>
  </si>
  <si>
    <t>大東文化大学日本文学会</t>
  </si>
  <si>
    <t>ダイトウ ブンカ ダイガク ニホン ブンガッカイ</t>
  </si>
  <si>
    <t>大東文化大学大学院文学研究科日本文学専攻</t>
  </si>
  <si>
    <t>ダイトウ ブンカ ダイガク ダイガクイン ブンガク ケンキュウカ ニホン ブンガク センコウ</t>
  </si>
  <si>
    <t>大東文化大学大学院日本文学専攻院生会</t>
  </si>
  <si>
    <t>ダイトウ ブンカ ダイガク ダイガクイン ニホン ブンガク センコウ インセイカイ</t>
  </si>
  <si>
    <t>出版者</t>
    <rPh sb="0" eb="3">
      <t>シュッパンシャ</t>
    </rPh>
    <phoneticPr fontId="5"/>
  </si>
  <si>
    <t>出版者ヨミ</t>
    <rPh sb="0" eb="3">
      <t>シュッパンシャ</t>
    </rPh>
    <phoneticPr fontId="5"/>
  </si>
  <si>
    <t>出版者(別表記)</t>
    <rPh sb="0" eb="3">
      <t>シュッパンシャ</t>
    </rPh>
    <rPh sb="4" eb="5">
      <t>ベツ</t>
    </rPh>
    <rPh sb="5" eb="7">
      <t>ヒョウキ</t>
    </rPh>
    <phoneticPr fontId="5"/>
  </si>
  <si>
    <t>備考</t>
    <rPh sb="0" eb="2">
      <t>ビコウ</t>
    </rPh>
    <phoneticPr fontId="27"/>
  </si>
  <si>
    <t>ヨミ、別表記は書誌より</t>
    <rPh sb="3" eb="6">
      <t>ベツヒョウキ</t>
    </rPh>
    <rPh sb="7" eb="9">
      <t>ショシ</t>
    </rPh>
    <phoneticPr fontId="27"/>
  </si>
  <si>
    <t>ヨミ、別表記は書誌より
書誌には大東文化大学法科大学院法務学会の表記も有</t>
    <rPh sb="3" eb="6">
      <t>ベツヒョウキ</t>
    </rPh>
    <rPh sb="7" eb="9">
      <t>ショシ</t>
    </rPh>
    <rPh sb="12" eb="14">
      <t>ショシ</t>
    </rPh>
    <rPh sb="32" eb="34">
      <t>ヒョウキ</t>
    </rPh>
    <rPh sb="35" eb="36">
      <t>ア</t>
    </rPh>
    <phoneticPr fontId="27"/>
  </si>
  <si>
    <t>無し</t>
    <rPh sb="0" eb="1">
      <t>ナ</t>
    </rPh>
    <phoneticPr fontId="27"/>
  </si>
  <si>
    <t>別表記はNo.27裏表紙より。書誌に記載なし</t>
    <rPh sb="15" eb="17">
      <t>ショシ</t>
    </rPh>
    <rPh sb="18" eb="20">
      <t>キサイ</t>
    </rPh>
    <phoneticPr fontId="27"/>
  </si>
  <si>
    <t>別表記を裏表紙からとるのは適切か。リポジトリなら問題ないか。となると、書誌はいじらず、リポジトリは裏表紙からか。課長確認</t>
    <rPh sb="0" eb="1">
      <t>ベツ</t>
    </rPh>
    <rPh sb="1" eb="3">
      <t>ヒョウキ</t>
    </rPh>
    <rPh sb="4" eb="7">
      <t>ウラビョウシ</t>
    </rPh>
    <rPh sb="13" eb="15">
      <t>テキセツ</t>
    </rPh>
    <rPh sb="24" eb="26">
      <t>モンダイ</t>
    </rPh>
    <rPh sb="35" eb="37">
      <t>ショシ</t>
    </rPh>
    <rPh sb="49" eb="52">
      <t>ウラビョウシ</t>
    </rPh>
    <rPh sb="56" eb="58">
      <t>カチョウ</t>
    </rPh>
    <rPh sb="58" eb="60">
      <t>カクニン</t>
    </rPh>
    <phoneticPr fontId="27"/>
  </si>
  <si>
    <t>奥付の編集兼発行人変更: 大東文化大学経理研究所 (No. 1 (Mar. 1984)-no. 7 (Nov. 1986))
→大東文化大学経営研究所 (No. 8 (Mar. 1988)-)
書誌反映済</t>
    <rPh sb="97" eb="99">
      <t>ショシ</t>
    </rPh>
    <rPh sb="99" eb="102">
      <t>ハンエイズミ</t>
    </rPh>
    <phoneticPr fontId="27"/>
  </si>
  <si>
    <t>「語学教育研究論叢」は表紙が情報源
「語学教育フォーラム」と同じ出版者だが、別表記に揺れ有</t>
    <rPh sb="1" eb="5">
      <t>ゴガクキョウイク</t>
    </rPh>
    <rPh sb="5" eb="7">
      <t>ケンキュウ</t>
    </rPh>
    <rPh sb="7" eb="9">
      <t>ロンソウ</t>
    </rPh>
    <rPh sb="11" eb="13">
      <t>ヒョウシ</t>
    </rPh>
    <rPh sb="14" eb="17">
      <t>ジョウホウゲン</t>
    </rPh>
    <phoneticPr fontId="27"/>
  </si>
  <si>
    <t>出版者表記に変遷有
書誌に未反映
発行者変更: 大東文化大学大学院文学研究科書道学専攻院生会（-16号 （平成31.3））→大東文化大学大学院文学研究科書道学専攻（17号 （令和2.3）-）
出版者表記はNo.19【表紙】より、ヨミは推定
別表記はNo.19裏表紙より。書誌に記載なし</t>
    <rPh sb="0" eb="5">
      <t>シュッパンシャヒョウキ</t>
    </rPh>
    <rPh sb="6" eb="8">
      <t>ヘンセン</t>
    </rPh>
    <rPh sb="8" eb="9">
      <t>ア</t>
    </rPh>
    <rPh sb="10" eb="12">
      <t>ショシ</t>
    </rPh>
    <rPh sb="13" eb="16">
      <t>ミハンエイ</t>
    </rPh>
    <rPh sb="19" eb="20">
      <t>シャ</t>
    </rPh>
    <rPh sb="96" eb="101">
      <t>シュッパンシャヒョウキ</t>
    </rPh>
    <rPh sb="108" eb="110">
      <t>ヒョウシ</t>
    </rPh>
    <rPh sb="117" eb="119">
      <t>スイテイ</t>
    </rPh>
    <rPh sb="120" eb="123">
      <t>ベツヒョウキ</t>
    </rPh>
    <rPh sb="129" eb="132">
      <t>ウラビョウシ</t>
    </rPh>
    <rPh sb="135" eb="137">
      <t>ショシ</t>
    </rPh>
    <rPh sb="138" eb="140">
      <t>キサイ</t>
    </rPh>
    <phoneticPr fontId="27"/>
  </si>
  <si>
    <t>別表記はNo.4裏表紙より。書誌に記載なし</t>
    <rPh sb="0" eb="3">
      <t>ベツヒョウキ</t>
    </rPh>
    <rPh sb="8" eb="11">
      <t>ウラビョウシ</t>
    </rPh>
    <rPh sb="14" eb="16">
      <t>ショシ</t>
    </rPh>
    <rPh sb="17" eb="19">
      <t>キサイ</t>
    </rPh>
    <phoneticPr fontId="27"/>
  </si>
  <si>
    <t>別表記はNo.20裏表紙より。書誌に記載なし</t>
    <rPh sb="0" eb="3">
      <t>ベツヒョウキ</t>
    </rPh>
    <rPh sb="9" eb="12">
      <t>ウラビョウシ</t>
    </rPh>
    <rPh sb="15" eb="17">
      <t>ショシ</t>
    </rPh>
    <rPh sb="18" eb="20">
      <t>キサイ</t>
    </rPh>
    <phoneticPr fontId="27"/>
  </si>
  <si>
    <t>別表記はNo.53【表紙】より</t>
    <rPh sb="0" eb="3">
      <t>ベツヒョウキ</t>
    </rPh>
    <rPh sb="10" eb="12">
      <t>ヒョウシ</t>
    </rPh>
    <phoneticPr fontId="27"/>
  </si>
  <si>
    <t>別表記はNo.61裏表紙より</t>
    <rPh sb="0" eb="3">
      <t>ベツヒョウキ</t>
    </rPh>
    <rPh sb="9" eb="12">
      <t>ウラビョウシ</t>
    </rPh>
    <phoneticPr fontId="27"/>
  </si>
  <si>
    <t>大東文化大学紀要編集委員会</t>
    <rPh sb="0" eb="6">
      <t>ダイトウブンカダイガク</t>
    </rPh>
    <rPh sb="6" eb="8">
      <t>キヨウ</t>
    </rPh>
    <rPh sb="8" eb="10">
      <t>ヘンシュウ</t>
    </rPh>
    <rPh sb="10" eb="13">
      <t>イインカイ</t>
    </rPh>
    <phoneticPr fontId="27"/>
  </si>
  <si>
    <t>書誌では「大東文化大学」となっている
冊子体奥付の発行者は「大東文化大学紀要編集委員会」
冊子体奥付の発行所は「大東文化大学」</t>
    <rPh sb="0" eb="2">
      <t>ショシ</t>
    </rPh>
    <rPh sb="5" eb="9">
      <t>ダイトウブンカ</t>
    </rPh>
    <rPh sb="9" eb="11">
      <t>ダイガク</t>
    </rPh>
    <rPh sb="19" eb="22">
      <t>サッシタイ</t>
    </rPh>
    <rPh sb="22" eb="24">
      <t>オクツケ</t>
    </rPh>
    <rPh sb="25" eb="28">
      <t>ハッコウシャ</t>
    </rPh>
    <rPh sb="30" eb="36">
      <t>ダイトウブンカダイガク</t>
    </rPh>
    <rPh sb="36" eb="38">
      <t>キヨウ</t>
    </rPh>
    <rPh sb="38" eb="40">
      <t>ヘンシュウ</t>
    </rPh>
    <rPh sb="40" eb="43">
      <t>イインカイ</t>
    </rPh>
    <rPh sb="45" eb="48">
      <t>サッシタイ</t>
    </rPh>
    <rPh sb="48" eb="50">
      <t>オクツケ</t>
    </rPh>
    <rPh sb="51" eb="54">
      <t>ハッコウジョ</t>
    </rPh>
    <rPh sb="56" eb="62">
      <t>ダイトウブンカダイガク</t>
    </rPh>
    <phoneticPr fontId="27"/>
  </si>
  <si>
    <t>大東文化大学紀要編集委員会</t>
    <rPh sb="0" eb="6">
      <t>ダイトウブンカダイガク</t>
    </rPh>
    <rPh sb="6" eb="8">
      <t>キヨウ</t>
    </rPh>
    <rPh sb="8" eb="13">
      <t>ヘンシュウイインカイ</t>
    </rPh>
    <phoneticPr fontId="27"/>
  </si>
  <si>
    <t>大東文化大学紀要編集委員会</t>
    <rPh sb="0" eb="13">
      <t>ダイトウブンカダイガクキヨウヘンシュウイインカイ</t>
    </rPh>
    <phoneticPr fontId="27"/>
  </si>
  <si>
    <t>The postgraduate course of Chinese Classics Daito Bunka University
(冊子体裏表紙より。ただし、冊子体に誤字あり。誤字「postgrasuate」→正「postgraduate」)</t>
    <rPh sb="68" eb="71">
      <t>サッシタイ</t>
    </rPh>
    <rPh sb="71" eb="74">
      <t>ウラビョウシ</t>
    </rPh>
    <rPh sb="81" eb="84">
      <t>サッシタイ</t>
    </rPh>
    <rPh sb="85" eb="87">
      <t>ゴジ</t>
    </rPh>
    <rPh sb="90" eb="92">
      <t>ゴジ</t>
    </rPh>
    <rPh sb="107" eb="108">
      <t>タダ</t>
    </rPh>
    <phoneticPr fontId="27"/>
  </si>
  <si>
    <t>出版者表記に変遷有
書誌に未反映
発行所変更: 大東文化大學大學院中國文學科（-2號 （昭55.3））→大東文化大學文學部中國文學研究室（-18號 （平13.3））
発行所変更: 大東文化大學文學部中國文學研究室（-18號 （平13.3））→大東文化大學文學研究科中國學専攻（-20號 （平15.3））
発行所変更: 大東文化大學文學研究科中國學専攻（-20號 （平15.3））→大東文化大學文學研究科中國學専攻院生研究會（21號 （平16.3）-）
発行所変更: 大東文化大學文學研究科中國學専攻院生研究會（-35號 （平30.3））→大東文化大學大學院文學研究科中國學専攻院生研究會（36號 （令3.3）-）</t>
    <rPh sb="41" eb="42">
      <t>ゴウ</t>
    </rPh>
    <rPh sb="58" eb="60">
      <t>ブンガク</t>
    </rPh>
    <rPh sb="60" eb="61">
      <t>ブ</t>
    </rPh>
    <rPh sb="61" eb="62">
      <t>ナカ</t>
    </rPh>
    <rPh sb="62" eb="63">
      <t>ブンチュウ</t>
    </rPh>
    <rPh sb="127" eb="129">
      <t>ブンガク</t>
    </rPh>
    <rPh sb="129" eb="132">
      <t>ケンキュウカ</t>
    </rPh>
    <rPh sb="132" eb="134">
      <t>チュウゴク</t>
    </rPh>
    <rPh sb="134" eb="135">
      <t>ガク</t>
    </rPh>
    <rPh sb="135" eb="137">
      <t>センコウ</t>
    </rPh>
    <rPh sb="196" eb="198">
      <t>ブンガク</t>
    </rPh>
    <rPh sb="198" eb="201">
      <t>ケンキュウカ</t>
    </rPh>
    <rPh sb="201" eb="203">
      <t>チュウゴク</t>
    </rPh>
    <rPh sb="203" eb="204">
      <t>ガク</t>
    </rPh>
    <rPh sb="204" eb="206">
      <t>センコウ</t>
    </rPh>
    <rPh sb="206" eb="208">
      <t>インセイ</t>
    </rPh>
    <rPh sb="208" eb="210">
      <t>ケンキュウ</t>
    </rPh>
    <rPh sb="210" eb="211">
      <t>カイ</t>
    </rPh>
    <rPh sb="214" eb="215">
      <t>ゴウ</t>
    </rPh>
    <rPh sb="275" eb="277">
      <t>ダイガク</t>
    </rPh>
    <rPh sb="277" eb="278">
      <t>イン</t>
    </rPh>
    <phoneticPr fontId="27"/>
  </si>
  <si>
    <t>NCID、ISBNに誤り有、訂正済み</t>
    <rPh sb="10" eb="11">
      <t>アヤマ</t>
    </rPh>
    <rPh sb="12" eb="13">
      <t>アリ</t>
    </rPh>
    <rPh sb="14" eb="17">
      <t>テイセイズ</t>
    </rPh>
    <phoneticPr fontId="27"/>
  </si>
  <si>
    <t>大東文化歴史資料館（大東アーカイブス）</t>
    <rPh sb="10" eb="12">
      <t>ダイトウ</t>
    </rPh>
    <phoneticPr fontId="27"/>
  </si>
  <si>
    <t>出版者表記に変遷有
書誌に未反映
編集発行者変更: 大東文化歴史資料館(-Vol.29 (2021.2))
→大東文化歴史資料館（大東アーカイブス）(Vol.30 (2021.7-))</t>
    <rPh sb="17" eb="19">
      <t>ヘンシュウ</t>
    </rPh>
    <rPh sb="19" eb="22">
      <t>ハッコウシャ</t>
    </rPh>
    <rPh sb="26" eb="30">
      <t>ダイトウブンカ</t>
    </rPh>
    <rPh sb="30" eb="32">
      <t>レキシ</t>
    </rPh>
    <rPh sb="32" eb="35">
      <t>シリョウカン</t>
    </rPh>
    <rPh sb="55" eb="59">
      <t>ダイトウブンカ</t>
    </rPh>
    <rPh sb="59" eb="64">
      <t>レキシシリョウカン</t>
    </rPh>
    <rPh sb="65" eb="67">
      <t>ダイトウ</t>
    </rPh>
    <phoneticPr fontId="27"/>
  </si>
  <si>
    <t>出版者表記に変遷有
書誌反映済
責任表示および出版者変更: 大東文化大学法学会 (-17号 (1990.3))→大東文化大学法政学会 (18号 (1991.3)-)
別表記は裏表紙より。書誌に記載なし</t>
    <rPh sb="12" eb="15">
      <t>ハンエイズミ</t>
    </rPh>
    <rPh sb="83" eb="86">
      <t>ベツヒョウキ</t>
    </rPh>
    <rPh sb="87" eb="90">
      <t>ウラビョウシ</t>
    </rPh>
    <rPh sb="93" eb="95">
      <t>ショシ</t>
    </rPh>
    <rPh sb="96" eb="98">
      <t>キサイ</t>
    </rPh>
    <phoneticPr fontId="27"/>
  </si>
  <si>
    <t>別表記は30号裏表紙より。書誌に記載なし</t>
    <rPh sb="6" eb="7">
      <t>ゴウ</t>
    </rPh>
    <phoneticPr fontId="27"/>
  </si>
  <si>
    <t>別表記は14号裏表紙より。書誌に記載なし</t>
    <rPh sb="6" eb="7">
      <t>ゴウ</t>
    </rPh>
    <phoneticPr fontId="27"/>
  </si>
  <si>
    <t>備考2</t>
    <rPh sb="0" eb="2">
      <t>ビコウ</t>
    </rPh>
    <phoneticPr fontId="5"/>
  </si>
  <si>
    <t>備考３</t>
    <rPh sb="0" eb="2">
      <t>ビコウ</t>
    </rPh>
    <phoneticPr fontId="5"/>
  </si>
  <si>
    <t>AA12777746</t>
  </si>
  <si>
    <t>選択してください</t>
  </si>
  <si>
    <t>※共著者がいる場合、共著者①以降に入力してください。10人以上の場合は別ファイル「共著者追加シート」に</t>
    <rPh sb="7" eb="9">
      <t>バアイ</t>
    </rPh>
    <phoneticPr fontId="5"/>
  </si>
  <si>
    <r>
      <rPr>
        <b/>
        <sz val="12"/>
        <color rgb="FFFF0000"/>
        <rFont val="ＭＳ Ｐゴシック"/>
        <family val="3"/>
        <charset val="128"/>
      </rPr>
      <t>＊</t>
    </r>
    <r>
      <rPr>
        <sz val="12"/>
        <color theme="1"/>
        <rFont val="ＭＳ Ｐゴシック"/>
        <family val="3"/>
        <charset val="128"/>
      </rPr>
      <t xml:space="preserve"> 職員番号
/学籍番号</t>
    </r>
    <rPh sb="2" eb="4">
      <t>ショクイン</t>
    </rPh>
    <rPh sb="4" eb="6">
      <t>バンゴウ</t>
    </rPh>
    <rPh sb="8" eb="12">
      <t>ガクセキバンゴウ</t>
    </rPh>
    <phoneticPr fontId="5"/>
  </si>
  <si>
    <t>左欄のリストにない場合、右欄に入力。
ISSN等も判明している場合は右欄に入力（ハイフンなし)。</t>
    <rPh sb="0" eb="1">
      <t>ヒダリ</t>
    </rPh>
    <rPh sb="1" eb="2">
      <t>ラン</t>
    </rPh>
    <rPh sb="9" eb="11">
      <t>バアイ</t>
    </rPh>
    <rPh sb="12" eb="13">
      <t>ミギ</t>
    </rPh>
    <rPh sb="13" eb="14">
      <t>ラン</t>
    </rPh>
    <rPh sb="15" eb="17">
      <t>ニュウリョク</t>
    </rPh>
    <rPh sb="23" eb="24">
      <t>トウ</t>
    </rPh>
    <rPh sb="25" eb="27">
      <t>ハンメイ</t>
    </rPh>
    <rPh sb="31" eb="33">
      <t>バアイ</t>
    </rPh>
    <phoneticPr fontId="5"/>
  </si>
  <si>
    <t>黄色の欄はリストから選択してください。入力欄をクリックして右端に表示される矢印をクリックすると、リストが表示されます。</t>
    <rPh sb="0" eb="2">
      <t>キイロ</t>
    </rPh>
    <rPh sb="3" eb="4">
      <t>ラン</t>
    </rPh>
    <rPh sb="10" eb="12">
      <t>センタク</t>
    </rPh>
    <rPh sb="57" eb="59">
      <t>ヒョウジ</t>
    </rPh>
    <phoneticPr fontId="5"/>
  </si>
  <si>
    <t>大東文化大学機関リポジトリ　登録・公開許諾書</t>
    <rPh sb="0" eb="2">
      <t>ダイトウ</t>
    </rPh>
    <rPh sb="2" eb="4">
      <t>ブンカ</t>
    </rPh>
    <rPh sb="4" eb="6">
      <t>ダイガク</t>
    </rPh>
    <rPh sb="6" eb="8">
      <t>キカン</t>
    </rPh>
    <rPh sb="14" eb="16">
      <t>トウロク</t>
    </rPh>
    <rPh sb="17" eb="19">
      <t>コウカイ</t>
    </rPh>
    <rPh sb="19" eb="21">
      <t>キョダク</t>
    </rPh>
    <rPh sb="21" eb="22">
      <t>ショ</t>
    </rPh>
    <phoneticPr fontId="6"/>
  </si>
  <si>
    <r>
      <rPr>
        <b/>
        <sz val="12"/>
        <color rgb="FFFF0000"/>
        <rFont val="ＭＳ Ｐゴシック"/>
        <family val="3"/>
        <charset val="128"/>
      </rPr>
      <t>＊</t>
    </r>
    <r>
      <rPr>
        <sz val="12"/>
        <color theme="1"/>
        <rFont val="ＭＳ Ｐゴシック"/>
        <family val="3"/>
        <charset val="128"/>
      </rPr>
      <t xml:space="preserve"> 下記の著作物について著作権処理が完了していますので、私は登録申請者として「大東文化大学機関リポジトリ運用規定」に同意し、大東文化大学機関リポジトリにおける登録・公開を許諾します。</t>
    </r>
    <rPh sb="28" eb="29">
      <t>ワタシ</t>
    </rPh>
    <rPh sb="30" eb="32">
      <t>トウロク</t>
    </rPh>
    <rPh sb="32" eb="34">
      <t>シンセイ</t>
    </rPh>
    <rPh sb="34" eb="35">
      <t>シャ</t>
    </rPh>
    <phoneticPr fontId="5"/>
  </si>
  <si>
    <r>
      <rPr>
        <b/>
        <sz val="12"/>
        <color indexed="10"/>
        <rFont val="ＭＳ Ｐゴシック"/>
        <family val="3"/>
        <charset val="128"/>
      </rPr>
      <t>＊</t>
    </r>
    <r>
      <rPr>
        <sz val="12"/>
        <color indexed="8"/>
        <rFont val="ＭＳ Ｐゴシック"/>
        <family val="3"/>
        <charset val="128"/>
      </rPr>
      <t xml:space="preserve"> 著者</t>
    </r>
    <r>
      <rPr>
        <sz val="12"/>
        <color theme="1"/>
        <rFont val="ＭＳ Ｐゴシック"/>
        <family val="3"/>
        <charset val="128"/>
      </rPr>
      <t xml:space="preserve">
（登録申請者）</t>
    </r>
    <rPh sb="2" eb="4">
      <t>チョシャ</t>
    </rPh>
    <rPh sb="6" eb="8">
      <t>トウロク</t>
    </rPh>
    <rPh sb="8" eb="10">
      <t>シンセイ</t>
    </rPh>
    <rPh sb="10" eb="11">
      <t>シャ</t>
    </rPh>
    <phoneticPr fontId="6"/>
  </si>
  <si>
    <t>　本人以外の著作権者（学会・出版者等）</t>
    <rPh sb="16" eb="17">
      <t>シャ</t>
    </rPh>
    <phoneticPr fontId="5"/>
  </si>
  <si>
    <t>出版者版</t>
    <rPh sb="0" eb="3">
      <t>シュッパンシャ</t>
    </rPh>
    <rPh sb="3" eb="4">
      <t>バン</t>
    </rPh>
    <phoneticPr fontId="5"/>
  </si>
  <si>
    <r>
      <rPr>
        <sz val="12"/>
        <rFont val="游ゴシック"/>
        <family val="3"/>
        <charset val="128"/>
        <scheme val="minor"/>
      </rPr>
      <t>※本許諾書はエクセルファイルで</t>
    </r>
    <r>
      <rPr>
        <sz val="12"/>
        <color theme="1"/>
        <rFont val="游ゴシック"/>
        <family val="3"/>
        <charset val="128"/>
        <scheme val="minor"/>
      </rPr>
      <t>ご提出ください。</t>
    </r>
    <r>
      <rPr>
        <b/>
        <sz val="12"/>
        <color rgb="FFFF0000"/>
        <rFont val="游ゴシック"/>
        <family val="3"/>
        <charset val="128"/>
        <scheme val="minor"/>
      </rPr>
      <t>＊</t>
    </r>
    <r>
      <rPr>
        <sz val="12"/>
        <color theme="1"/>
        <rFont val="游ゴシック"/>
        <family val="3"/>
        <charset val="128"/>
        <scheme val="minor"/>
      </rPr>
      <t>のある欄は必須項目です。</t>
    </r>
    <rPh sb="16" eb="18">
      <t>テイシュツ</t>
    </rPh>
    <rPh sb="27" eb="28">
      <t>ラン</t>
    </rPh>
    <rPh sb="29" eb="31">
      <t>ヒッス</t>
    </rPh>
    <rPh sb="31" eb="33">
      <t>コウモク</t>
    </rPh>
    <phoneticPr fontId="6"/>
  </si>
  <si>
    <t>※1の場合、選択してください</t>
  </si>
  <si>
    <t>下記の許諾事項をご確認いただき、ご同意いただける場合は該当事項を選択してください。ご同意いただけない場合、および入力漏れや許諾漏れがある場合、この申請はお取り扱いできません。</t>
    <rPh sb="0" eb="2">
      <t>カキ</t>
    </rPh>
    <rPh sb="3" eb="5">
      <t>キョダク</t>
    </rPh>
    <rPh sb="5" eb="7">
      <t>ジコウ</t>
    </rPh>
    <rPh sb="9" eb="11">
      <t>カクニン</t>
    </rPh>
    <rPh sb="32" eb="34">
      <t>センタク</t>
    </rPh>
    <rPh sb="42" eb="44">
      <t>ドウイ</t>
    </rPh>
    <rPh sb="50" eb="52">
      <t>バアイ</t>
    </rPh>
    <rPh sb="56" eb="58">
      <t>ニュウリョク</t>
    </rPh>
    <rPh sb="58" eb="59">
      <t>モ</t>
    </rPh>
    <rPh sb="61" eb="63">
      <t>キョダク</t>
    </rPh>
    <rPh sb="63" eb="64">
      <t>モ</t>
    </rPh>
    <rPh sb="68" eb="70">
      <t>バアイ</t>
    </rPh>
    <rPh sb="73" eb="75">
      <t>シンセイ</t>
    </rPh>
    <rPh sb="77" eb="78">
      <t>ト</t>
    </rPh>
    <rPh sb="79" eb="80">
      <t>アツカ</t>
    </rPh>
    <phoneticPr fontId="5"/>
  </si>
  <si>
    <t>大東文化大学紀要. 人文科学</t>
  </si>
  <si>
    <t>2023</t>
  </si>
  <si>
    <t xml:space="preserve"> 著者版：紀要等へ投稿した段階のPDF / 出版者版：紀要等に掲載された(レイアウト等が整えられた）PDF / 不明版：作成段階が不明のPDF</t>
    <rPh sb="3" eb="4">
      <t>ハン</t>
    </rPh>
    <rPh sb="5" eb="7">
      <t>キヨウ</t>
    </rPh>
    <rPh sb="7" eb="8">
      <t>トウ</t>
    </rPh>
    <rPh sb="9" eb="11">
      <t>トウコウ</t>
    </rPh>
    <rPh sb="13" eb="15">
      <t>ダンカイ</t>
    </rPh>
    <rPh sb="25" eb="26">
      <t>ハン</t>
    </rPh>
    <rPh sb="27" eb="29">
      <t>キヨウ</t>
    </rPh>
    <rPh sb="29" eb="30">
      <t>トウ</t>
    </rPh>
    <rPh sb="31" eb="33">
      <t>ケイサイ</t>
    </rPh>
    <rPh sb="42" eb="43">
      <t>トウ</t>
    </rPh>
    <rPh sb="44" eb="45">
      <t>トトノ</t>
    </rPh>
    <rPh sb="52" eb="54">
      <t>シュッパンシャ</t>
    </rPh>
    <rPh sb="58" eb="59">
      <t>ハン</t>
    </rPh>
    <rPh sb="62" eb="64">
      <t>ダンカイ</t>
    </rPh>
    <phoneticPr fontId="5"/>
  </si>
  <si>
    <r>
      <t xml:space="preserve">＊ </t>
    </r>
    <r>
      <rPr>
        <sz val="12"/>
        <rFont val="ＭＳ Ｐゴシック"/>
        <family val="3"/>
        <charset val="128"/>
      </rPr>
      <t>本文PDFの
種類</t>
    </r>
    <rPh sb="2" eb="4">
      <t>ホンブン</t>
    </rPh>
    <rPh sb="9" eb="11">
      <t>シュルイ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</si>
</sst>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20"/>
      <color theme="1"/>
      <name val="游ゴシック"/>
      <family val="3"/>
      <charset val="128"/>
      <scheme val="minor"/>
    </font>
    <font>
      <sz val="6"/>
      <name val="游ゴシック"/>
      <family val="3"/>
      <charset val="128"/>
      <scheme val="minor"/>
    </font>
    <font>
      <sz val="6"/>
      <name val="ＭＳ Ｐゴシック"/>
      <family val="3"/>
      <charset val="128"/>
    </font>
    <font>
      <sz val="12"/>
      <color theme="1"/>
      <name val="游ゴシック"/>
      <family val="3"/>
      <charset val="128"/>
      <scheme val="minor"/>
    </font>
    <font>
      <b/>
      <sz val="12"/>
      <color indexed="10"/>
      <name val="ＭＳ Ｐゴシック"/>
      <family val="3"/>
      <charset val="128"/>
    </font>
    <font>
      <sz val="12"/>
      <color indexed="8"/>
      <name val="ＭＳ Ｐゴシック"/>
      <family val="3"/>
      <charset val="128"/>
    </font>
    <font>
      <sz val="12"/>
      <color theme="1"/>
      <name val="ＭＳ Ｐゴシック"/>
      <family val="3"/>
      <charset val="128"/>
    </font>
    <font>
      <sz val="14"/>
      <color theme="1"/>
      <name val="游ゴシック"/>
      <family val="3"/>
      <charset val="128"/>
      <scheme val="minor"/>
    </font>
    <font>
      <sz val="11"/>
      <color theme="1"/>
      <name val="ＭＳ Ｐゴシック"/>
      <family val="3"/>
      <charset val="128"/>
    </font>
    <font>
      <sz val="11"/>
      <color indexed="8"/>
      <name val="ＭＳ Ｐゴシック"/>
      <family val="3"/>
      <charset val="128"/>
    </font>
    <font>
      <sz val="16"/>
      <color theme="1"/>
      <name val="游ゴシック"/>
      <family val="3"/>
      <charset val="128"/>
      <scheme val="minor"/>
    </font>
    <font>
      <b/>
      <sz val="12"/>
      <color rgb="FFFF0000"/>
      <name val="游ゴシック"/>
      <family val="3"/>
      <charset val="128"/>
      <scheme val="minor"/>
    </font>
    <font>
      <b/>
      <sz val="11"/>
      <color theme="1"/>
      <name val="游ゴシック"/>
      <family val="3"/>
      <charset val="128"/>
      <scheme val="minor"/>
    </font>
    <font>
      <b/>
      <sz val="9"/>
      <color indexed="81"/>
      <name val="ＭＳ Ｐゴシック"/>
      <family val="3"/>
      <charset val="128"/>
    </font>
    <font>
      <sz val="11"/>
      <color theme="1"/>
      <name val="メイリオ"/>
      <family val="3"/>
      <charset val="128"/>
    </font>
    <font>
      <sz val="11"/>
      <color rgb="FFFF0000"/>
      <name val="メイリオ"/>
      <family val="3"/>
      <charset val="128"/>
    </font>
    <font>
      <sz val="11"/>
      <name val="メイリオ"/>
      <family val="3"/>
      <charset val="128"/>
    </font>
    <font>
      <sz val="9"/>
      <color indexed="81"/>
      <name val="ＭＳ Ｐゴシック"/>
      <family val="3"/>
      <charset val="128"/>
    </font>
    <font>
      <sz val="9"/>
      <color indexed="81"/>
      <name val="MS P ゴシック"/>
      <family val="3"/>
      <charset val="128"/>
    </font>
    <font>
      <b/>
      <sz val="9"/>
      <color indexed="81"/>
      <name val="MS P ゴシック"/>
      <family val="3"/>
      <charset val="128"/>
    </font>
    <font>
      <sz val="10"/>
      <color rgb="FFFF0000"/>
      <name val="游ゴシック"/>
      <family val="3"/>
      <charset val="128"/>
      <scheme val="minor"/>
    </font>
    <font>
      <b/>
      <sz val="9"/>
      <color rgb="FFFF0000"/>
      <name val="游ゴシック"/>
      <family val="3"/>
      <charset val="128"/>
      <scheme val="minor"/>
    </font>
    <font>
      <sz val="11"/>
      <name val="ＭＳ Ｐゴシック"/>
      <family val="3"/>
      <charset val="128"/>
    </font>
    <font>
      <sz val="6"/>
      <name val="游ゴシック"/>
      <family val="2"/>
      <charset val="128"/>
      <scheme val="minor"/>
    </font>
    <font>
      <b/>
      <sz val="9"/>
      <color indexed="10"/>
      <name val="MS P ゴシック"/>
      <family val="3"/>
      <charset val="128"/>
    </font>
    <font>
      <sz val="14"/>
      <name val="游ゴシック"/>
      <family val="3"/>
      <charset val="128"/>
      <scheme val="minor"/>
    </font>
    <font>
      <sz val="9"/>
      <color rgb="FFFF0000"/>
      <name val="游ゴシック"/>
      <family val="3"/>
      <charset val="128"/>
      <scheme val="minor"/>
    </font>
    <font>
      <b/>
      <sz val="10"/>
      <color rgb="FFFF0000"/>
      <name val="游ゴシック"/>
      <family val="3"/>
      <charset val="128"/>
      <scheme val="minor"/>
    </font>
    <font>
      <u/>
      <sz val="9"/>
      <color rgb="FFFF0000"/>
      <name val="游ゴシック"/>
      <family val="3"/>
      <charset val="128"/>
      <scheme val="minor"/>
    </font>
    <font>
      <sz val="9"/>
      <name val="游ゴシック"/>
      <family val="3"/>
      <charset val="128"/>
      <scheme val="minor"/>
    </font>
    <font>
      <sz val="10"/>
      <name val="ＭＳ Ｐゴシック"/>
      <family val="3"/>
      <charset val="128"/>
    </font>
    <font>
      <b/>
      <sz val="12"/>
      <color rgb="FFFF0000"/>
      <name val="ＭＳ Ｐゴシック"/>
      <family val="3"/>
      <charset val="128"/>
    </font>
    <font>
      <sz val="10"/>
      <color theme="1"/>
      <name val="ＭＳ Ｐゴシック"/>
      <family val="3"/>
      <charset val="128"/>
    </font>
    <font>
      <sz val="9"/>
      <color indexed="10"/>
      <name val="MS P ゴシック"/>
      <family val="3"/>
      <charset val="128"/>
    </font>
    <font>
      <sz val="11"/>
      <color theme="1"/>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11"/>
      <color rgb="FFFF0000"/>
      <name val="ＭＳ Ｐゴシック"/>
      <family val="3"/>
      <charset val="128"/>
    </font>
    <font>
      <b/>
      <u/>
      <sz val="9"/>
      <color indexed="81"/>
      <name val="MS P ゴシック"/>
      <family val="3"/>
      <charset val="128"/>
    </font>
    <font>
      <b/>
      <sz val="8"/>
      <color rgb="FFFF0000"/>
      <name val="游ゴシック"/>
      <family val="3"/>
      <charset val="128"/>
      <scheme val="minor"/>
    </font>
    <font>
      <sz val="12"/>
      <name val="游ゴシック"/>
      <family val="3"/>
      <charset val="128"/>
      <scheme val="minor"/>
    </font>
    <font>
      <sz val="12"/>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s>
  <borders count="7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thin">
        <color auto="1"/>
      </left>
      <right style="thin">
        <color auto="1"/>
      </right>
      <top style="hair">
        <color auto="1"/>
      </top>
      <bottom style="hair">
        <color auto="1"/>
      </bottom>
      <diagonal/>
    </border>
    <border>
      <left style="thin">
        <color indexed="64"/>
      </left>
      <right style="thin">
        <color auto="1"/>
      </right>
      <top style="hair">
        <color auto="1"/>
      </top>
      <bottom style="thin">
        <color indexed="64"/>
      </bottom>
      <diagonal/>
    </border>
    <border>
      <left style="thin">
        <color auto="1"/>
      </left>
      <right style="thin">
        <color auto="1"/>
      </right>
      <top style="hair">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diagonalUp="1">
      <left/>
      <right style="medium">
        <color indexed="64"/>
      </right>
      <top style="hair">
        <color indexed="64"/>
      </top>
      <bottom/>
      <diagonal style="hair">
        <color indexed="64"/>
      </diagonal>
    </border>
    <border diagonalUp="1">
      <left/>
      <right style="medium">
        <color indexed="64"/>
      </right>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0" fontId="3" fillId="0" borderId="0">
      <alignment vertical="center"/>
    </xf>
    <xf numFmtId="0" fontId="1" fillId="0" borderId="0">
      <alignment vertical="center"/>
    </xf>
    <xf numFmtId="0" fontId="1" fillId="0" borderId="0">
      <alignment vertical="center"/>
    </xf>
  </cellStyleXfs>
  <cellXfs count="371">
    <xf numFmtId="0" fontId="0" fillId="0" borderId="0" xfId="0">
      <alignment vertical="center"/>
    </xf>
    <xf numFmtId="0" fontId="0" fillId="0" borderId="0" xfId="0" applyBorder="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right" vertical="center"/>
    </xf>
    <xf numFmtId="0" fontId="0" fillId="0" borderId="4" xfId="0" applyBorder="1" applyProtection="1">
      <alignment vertical="center"/>
    </xf>
    <xf numFmtId="0" fontId="0" fillId="0" borderId="5" xfId="0" applyBorder="1" applyProtection="1">
      <alignment vertical="center"/>
    </xf>
    <xf numFmtId="0" fontId="0" fillId="0" borderId="10" xfId="0" applyBorder="1" applyProtection="1">
      <alignment vertical="center"/>
    </xf>
    <xf numFmtId="0" fontId="0" fillId="0" borderId="0" xfId="0" applyBorder="1" applyProtection="1">
      <alignment vertical="center"/>
    </xf>
    <xf numFmtId="0" fontId="0" fillId="0" borderId="17" xfId="0" applyBorder="1" applyProtection="1">
      <alignment vertical="center"/>
    </xf>
    <xf numFmtId="0" fontId="0" fillId="0" borderId="18" xfId="0" applyBorder="1" applyProtection="1">
      <alignment vertical="center"/>
    </xf>
    <xf numFmtId="0" fontId="16" fillId="0" borderId="0" xfId="0" applyFont="1">
      <alignment vertical="center"/>
    </xf>
    <xf numFmtId="49" fontId="18" fillId="2" borderId="48" xfId="0" applyNumberFormat="1" applyFont="1" applyFill="1" applyBorder="1">
      <alignment vertical="center"/>
    </xf>
    <xf numFmtId="49" fontId="18" fillId="3" borderId="48" xfId="0" applyNumberFormat="1" applyFont="1" applyFill="1" applyBorder="1" applyAlignment="1">
      <alignment horizontal="left" vertical="center"/>
    </xf>
    <xf numFmtId="49" fontId="18" fillId="0" borderId="0" xfId="0" applyNumberFormat="1" applyFont="1">
      <alignment vertical="center"/>
    </xf>
    <xf numFmtId="0" fontId="19" fillId="0" borderId="0" xfId="0" applyFont="1">
      <alignment vertical="center"/>
    </xf>
    <xf numFmtId="0" fontId="20" fillId="0" borderId="48" xfId="0" applyFont="1" applyBorder="1" applyAlignment="1">
      <alignment horizontal="left" vertical="center"/>
    </xf>
    <xf numFmtId="49" fontId="18" fillId="0" borderId="48" xfId="0" applyNumberFormat="1" applyFont="1" applyBorder="1">
      <alignment vertical="center"/>
    </xf>
    <xf numFmtId="49" fontId="18" fillId="0" borderId="48"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0" fillId="0" borderId="0" xfId="0" applyNumberFormat="1">
      <alignment vertical="center"/>
    </xf>
    <xf numFmtId="49" fontId="18" fillId="0" borderId="9" xfId="0" applyNumberFormat="1" applyFont="1" applyBorder="1">
      <alignment vertical="center"/>
    </xf>
    <xf numFmtId="49" fontId="18" fillId="0" borderId="11" xfId="0" applyNumberFormat="1" applyFont="1" applyBorder="1" applyAlignment="1">
      <alignment vertical="center"/>
    </xf>
    <xf numFmtId="0" fontId="0" fillId="0" borderId="11" xfId="0" applyBorder="1">
      <alignment vertical="center"/>
    </xf>
    <xf numFmtId="49" fontId="18" fillId="0" borderId="11" xfId="0" applyNumberFormat="1" applyFont="1" applyBorder="1">
      <alignment vertical="center"/>
    </xf>
    <xf numFmtId="49" fontId="19" fillId="0" borderId="0" xfId="0" applyNumberFormat="1" applyFont="1">
      <alignment vertical="center"/>
    </xf>
    <xf numFmtId="0" fontId="0" fillId="0" borderId="48" xfId="0" applyBorder="1">
      <alignment vertical="center"/>
    </xf>
    <xf numFmtId="49" fontId="0" fillId="0" borderId="0" xfId="0" applyNumberFormat="1" applyAlignment="1">
      <alignment horizontal="center" vertical="center"/>
    </xf>
    <xf numFmtId="0" fontId="0" fillId="0" borderId="0" xfId="0" applyAlignment="1">
      <alignment vertical="top"/>
    </xf>
    <xf numFmtId="0" fontId="3" fillId="0" borderId="0" xfId="1">
      <alignment vertical="center"/>
    </xf>
    <xf numFmtId="49" fontId="26" fillId="0" borderId="51" xfId="1" applyNumberFormat="1" applyFont="1" applyFill="1" applyBorder="1" applyAlignment="1">
      <alignment horizontal="center" vertical="center" wrapText="1"/>
    </xf>
    <xf numFmtId="0" fontId="26" fillId="0" borderId="51" xfId="1" applyFont="1" applyFill="1" applyBorder="1" applyAlignment="1">
      <alignment horizontal="center" vertical="center" wrapText="1"/>
    </xf>
    <xf numFmtId="49" fontId="26" fillId="0" borderId="52" xfId="1" applyNumberFormat="1" applyFont="1" applyFill="1" applyBorder="1" applyAlignment="1">
      <alignment horizontal="center" vertical="center" wrapText="1"/>
    </xf>
    <xf numFmtId="0" fontId="26" fillId="0" borderId="52" xfId="1" applyFont="1" applyFill="1" applyBorder="1" applyAlignment="1">
      <alignment horizontal="center" vertical="center" wrapText="1"/>
    </xf>
    <xf numFmtId="49" fontId="26" fillId="0" borderId="50" xfId="1" applyNumberFormat="1" applyFont="1" applyFill="1" applyBorder="1" applyAlignment="1">
      <alignment horizontal="center" vertical="center" wrapText="1"/>
    </xf>
    <xf numFmtId="0" fontId="26" fillId="0" borderId="50" xfId="1" applyFont="1" applyFill="1" applyBorder="1" applyAlignment="1">
      <alignment horizontal="center" vertical="center" wrapText="1"/>
    </xf>
    <xf numFmtId="49" fontId="26" fillId="0" borderId="48" xfId="1" applyNumberFormat="1" applyFont="1" applyFill="1" applyBorder="1" applyAlignment="1">
      <alignment horizontal="center" vertical="center" wrapText="1"/>
    </xf>
    <xf numFmtId="0" fontId="26" fillId="0" borderId="48" xfId="1" applyFont="1" applyFill="1" applyBorder="1" applyAlignment="1">
      <alignment horizontal="center" vertical="center" wrapText="1"/>
    </xf>
    <xf numFmtId="0" fontId="7" fillId="0" borderId="0" xfId="0" applyFont="1" applyBorder="1" applyAlignment="1" applyProtection="1">
      <alignment horizontal="center"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right" vertical="center" textRotation="1"/>
    </xf>
    <xf numFmtId="49" fontId="7" fillId="0" borderId="0" xfId="0" applyNumberFormat="1" applyFont="1" applyBorder="1" applyAlignment="1" applyProtection="1">
      <alignment horizontal="center" vertical="center"/>
    </xf>
    <xf numFmtId="49" fontId="0" fillId="0" borderId="0" xfId="0" applyNumberFormat="1" applyBorder="1" applyAlignment="1" applyProtection="1">
      <alignment horizontal="center" vertical="center"/>
    </xf>
    <xf numFmtId="0" fontId="10" fillId="0" borderId="0" xfId="0" applyFont="1">
      <alignment vertical="center"/>
    </xf>
    <xf numFmtId="0" fontId="12" fillId="0" borderId="0" xfId="0" applyFont="1">
      <alignment vertical="center"/>
    </xf>
    <xf numFmtId="0" fontId="10" fillId="0" borderId="0" xfId="0" applyFont="1" applyBorder="1" applyAlignment="1"/>
    <xf numFmtId="0" fontId="18" fillId="0" borderId="0" xfId="0" applyNumberFormat="1" applyFont="1" applyFill="1" applyBorder="1" applyAlignment="1">
      <alignment horizontal="left" vertical="center"/>
    </xf>
    <xf numFmtId="0" fontId="18" fillId="0" borderId="0" xfId="0" applyFont="1">
      <alignment vertical="center"/>
    </xf>
    <xf numFmtId="0" fontId="18" fillId="0" borderId="0" xfId="0" applyNumberFormat="1" applyFont="1">
      <alignment vertical="center"/>
    </xf>
    <xf numFmtId="0" fontId="18" fillId="0" borderId="0" xfId="0" applyNumberFormat="1" applyFont="1" applyFill="1">
      <alignment vertical="center"/>
    </xf>
    <xf numFmtId="0" fontId="30" fillId="0" borderId="0" xfId="0" applyFont="1" applyAlignment="1">
      <alignment vertical="center" wrapText="1"/>
    </xf>
    <xf numFmtId="0" fontId="7" fillId="0" borderId="0" xfId="0" applyFont="1" applyBorder="1" applyAlignment="1" applyProtection="1">
      <alignment vertical="center"/>
    </xf>
    <xf numFmtId="0" fontId="7" fillId="0" borderId="0" xfId="0" applyFont="1" applyFill="1" applyBorder="1" applyAlignment="1" applyProtection="1">
      <alignment horizontal="left" vertical="center" wrapText="1"/>
    </xf>
    <xf numFmtId="0" fontId="33" fillId="0" borderId="0" xfId="0" applyFont="1" applyAlignment="1">
      <alignment vertical="center" wrapText="1"/>
    </xf>
    <xf numFmtId="0" fontId="7" fillId="0" borderId="0" xfId="0" applyFont="1" applyBorder="1" applyAlignment="1" applyProtection="1">
      <alignment vertical="center"/>
    </xf>
    <xf numFmtId="0" fontId="7" fillId="0" borderId="0" xfId="0" applyFont="1" applyBorder="1" applyAlignment="1" applyProtection="1">
      <alignment vertical="center"/>
    </xf>
    <xf numFmtId="0" fontId="7" fillId="0" borderId="0" xfId="0" applyFont="1" applyFill="1" applyBorder="1" applyAlignment="1" applyProtection="1">
      <alignment vertical="center"/>
    </xf>
    <xf numFmtId="0" fontId="0" fillId="0" borderId="0" xfId="0" applyFill="1" applyBorder="1">
      <alignment vertical="center"/>
    </xf>
    <xf numFmtId="0" fontId="3" fillId="0" borderId="0" xfId="1" applyAlignment="1">
      <alignment vertical="center" wrapText="1"/>
    </xf>
    <xf numFmtId="0" fontId="1" fillId="0" borderId="0" xfId="2">
      <alignment vertical="center"/>
    </xf>
    <xf numFmtId="0" fontId="1" fillId="0" borderId="48" xfId="3" applyBorder="1">
      <alignment vertical="center"/>
    </xf>
    <xf numFmtId="0" fontId="26" fillId="0" borderId="50" xfId="1" applyFont="1" applyFill="1" applyBorder="1" applyAlignment="1">
      <alignment vertical="center" wrapText="1"/>
    </xf>
    <xf numFmtId="0" fontId="26" fillId="0" borderId="52" xfId="1" applyFont="1" applyFill="1" applyBorder="1" applyAlignment="1">
      <alignment vertical="center" wrapText="1"/>
    </xf>
    <xf numFmtId="0" fontId="26" fillId="0" borderId="51" xfId="1" applyFont="1" applyFill="1" applyBorder="1" applyAlignment="1">
      <alignment vertical="center" wrapText="1"/>
    </xf>
    <xf numFmtId="0" fontId="26" fillId="5" borderId="50" xfId="1" applyFont="1" applyFill="1" applyBorder="1" applyAlignment="1">
      <alignment vertical="center" wrapText="1"/>
    </xf>
    <xf numFmtId="0" fontId="3" fillId="0" borderId="0" xfId="1" applyFill="1" applyAlignment="1">
      <alignment vertical="center" wrapText="1"/>
    </xf>
    <xf numFmtId="49" fontId="26" fillId="0" borderId="48" xfId="3" applyNumberFormat="1" applyFont="1" applyFill="1" applyBorder="1" applyAlignment="1">
      <alignment horizontal="center" vertical="center" wrapText="1"/>
    </xf>
    <xf numFmtId="49" fontId="34" fillId="0" borderId="48" xfId="3" applyNumberFormat="1" applyFont="1" applyFill="1" applyBorder="1" applyAlignment="1">
      <alignment horizontal="center" vertical="center" wrapText="1"/>
    </xf>
    <xf numFmtId="49" fontId="26" fillId="0" borderId="50" xfId="3" applyNumberFormat="1" applyFont="1" applyFill="1" applyBorder="1" applyAlignment="1">
      <alignment horizontal="center" vertical="center" wrapText="1"/>
    </xf>
    <xf numFmtId="49" fontId="26" fillId="0" borderId="51" xfId="3" applyNumberFormat="1" applyFont="1" applyFill="1" applyBorder="1" applyAlignment="1">
      <alignment horizontal="center" vertical="center" wrapText="1"/>
    </xf>
    <xf numFmtId="0" fontId="26" fillId="5" borderId="50" xfId="1" applyFont="1" applyFill="1" applyBorder="1" applyAlignment="1">
      <alignment horizontal="center" vertical="center" wrapText="1"/>
    </xf>
    <xf numFmtId="49" fontId="26" fillId="5" borderId="50" xfId="3" applyNumberFormat="1" applyFont="1" applyFill="1" applyBorder="1" applyAlignment="1">
      <alignment horizontal="center" vertical="center" wrapText="1"/>
    </xf>
    <xf numFmtId="0" fontId="3" fillId="5" borderId="0" xfId="1" applyFill="1">
      <alignment vertical="center"/>
    </xf>
    <xf numFmtId="0" fontId="2" fillId="5" borderId="0" xfId="1" applyFont="1" applyFill="1">
      <alignment vertical="center"/>
    </xf>
    <xf numFmtId="0" fontId="1" fillId="5" borderId="48" xfId="3" applyFont="1" applyFill="1" applyBorder="1">
      <alignment vertical="center"/>
    </xf>
    <xf numFmtId="0" fontId="39" fillId="0" borderId="48" xfId="3" applyFont="1" applyFill="1" applyBorder="1" applyAlignment="1">
      <alignment vertical="center"/>
    </xf>
    <xf numFmtId="0" fontId="39" fillId="0" borderId="48" xfId="3" applyFont="1" applyBorder="1" applyAlignment="1">
      <alignment vertical="center"/>
    </xf>
    <xf numFmtId="0" fontId="39" fillId="4" borderId="48" xfId="3" applyFont="1" applyFill="1" applyBorder="1" applyAlignment="1">
      <alignment vertical="center"/>
    </xf>
    <xf numFmtId="0" fontId="39" fillId="5" borderId="48" xfId="3" applyFont="1" applyFill="1" applyBorder="1" applyAlignment="1">
      <alignment vertical="center"/>
    </xf>
    <xf numFmtId="0" fontId="39" fillId="0" borderId="0" xfId="1" applyFont="1" applyAlignment="1">
      <alignment vertical="center"/>
    </xf>
    <xf numFmtId="0" fontId="40" fillId="0" borderId="0" xfId="3" applyFont="1">
      <alignment vertical="center"/>
    </xf>
    <xf numFmtId="0" fontId="38" fillId="0" borderId="48" xfId="3" applyFont="1" applyBorder="1" applyAlignment="1">
      <alignment horizontal="center" vertical="center"/>
    </xf>
    <xf numFmtId="0" fontId="30" fillId="0" borderId="48" xfId="3" applyFont="1" applyBorder="1" applyAlignment="1">
      <alignment vertical="center"/>
    </xf>
    <xf numFmtId="0" fontId="41" fillId="0" borderId="50" xfId="3" applyFont="1" applyFill="1" applyBorder="1" applyAlignment="1">
      <alignment horizontal="center" vertical="center" wrapText="1"/>
    </xf>
    <xf numFmtId="0" fontId="12" fillId="0" borderId="33" xfId="0" applyFont="1" applyBorder="1">
      <alignment vertical="center"/>
    </xf>
    <xf numFmtId="0" fontId="12" fillId="0" borderId="18" xfId="0" applyFont="1" applyBorder="1">
      <alignment vertical="center"/>
    </xf>
    <xf numFmtId="0" fontId="10" fillId="0" borderId="18" xfId="0" applyFont="1" applyBorder="1" applyAlignment="1" applyProtection="1">
      <alignment horizontal="right" vertical="center" textRotation="1"/>
    </xf>
    <xf numFmtId="0" fontId="10" fillId="0" borderId="18" xfId="0" applyFont="1" applyBorder="1" applyAlignment="1" applyProtection="1">
      <alignment horizontal="right" vertical="center"/>
    </xf>
    <xf numFmtId="0" fontId="10" fillId="0" borderId="18" xfId="0" applyFont="1" applyBorder="1" applyAlignment="1" applyProtection="1">
      <alignment horizontal="center" vertical="center"/>
    </xf>
    <xf numFmtId="49" fontId="10" fillId="4" borderId="18" xfId="0" applyNumberFormat="1" applyFont="1" applyFill="1" applyBorder="1" applyAlignment="1" applyProtection="1">
      <alignment horizontal="center" vertical="center"/>
      <protection locked="0"/>
    </xf>
    <xf numFmtId="0" fontId="10" fillId="0" borderId="35" xfId="0" applyFont="1" applyBorder="1" applyAlignment="1" applyProtection="1">
      <alignment horizontal="center" vertical="center"/>
    </xf>
    <xf numFmtId="0" fontId="10" fillId="0" borderId="31" xfId="0" applyFont="1" applyBorder="1" applyAlignment="1" applyProtection="1">
      <alignment horizontal="center" vertical="center" wrapText="1"/>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0" xfId="0" applyFont="1" applyBorder="1" applyAlignment="1" applyProtection="1">
      <alignment horizontal="center" vertical="center"/>
    </xf>
    <xf numFmtId="0" fontId="14" fillId="0" borderId="2" xfId="0" applyFont="1" applyBorder="1" applyAlignment="1" applyProtection="1">
      <alignment horizontal="left" vertical="center" wrapText="1"/>
      <protection locked="0"/>
    </xf>
    <xf numFmtId="0" fontId="14" fillId="0" borderId="12"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14" fillId="0" borderId="14" xfId="0" applyFont="1" applyBorder="1" applyAlignment="1" applyProtection="1">
      <alignment horizontal="left" vertical="center" wrapText="1"/>
      <protection locked="0"/>
    </xf>
    <xf numFmtId="0" fontId="14" fillId="0" borderId="5" xfId="0" applyFont="1" applyBorder="1" applyAlignment="1" applyProtection="1">
      <alignment horizontal="left" vertical="center" wrapText="1"/>
      <protection locked="0"/>
    </xf>
    <xf numFmtId="0" fontId="14" fillId="0" borderId="16" xfId="0" applyFont="1" applyBorder="1" applyAlignment="1" applyProtection="1">
      <alignment horizontal="left" vertical="center" wrapText="1"/>
      <protection locked="0"/>
    </xf>
    <xf numFmtId="0" fontId="7" fillId="0" borderId="13" xfId="0" applyFont="1" applyBorder="1" applyAlignment="1" applyProtection="1">
      <alignment horizontal="center" vertical="center"/>
    </xf>
    <xf numFmtId="0" fontId="7" fillId="0" borderId="15" xfId="0" applyFont="1" applyBorder="1" applyAlignment="1" applyProtection="1">
      <alignment horizontal="center" vertical="center"/>
    </xf>
    <xf numFmtId="0" fontId="14" fillId="0" borderId="2" xfId="0" applyFont="1" applyBorder="1" applyAlignment="1" applyProtection="1">
      <alignment horizontal="left" vertical="center"/>
      <protection locked="0"/>
    </xf>
    <xf numFmtId="0" fontId="14" fillId="0" borderId="32"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28"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14" fillId="0" borderId="30" xfId="0" applyFont="1" applyBorder="1" applyAlignment="1" applyProtection="1">
      <alignment horizontal="left" vertical="center"/>
      <protection locked="0"/>
    </xf>
    <xf numFmtId="0" fontId="7" fillId="0" borderId="31" xfId="0" applyFont="1" applyBorder="1" applyAlignment="1" applyProtection="1">
      <alignment horizontal="center"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0" xfId="0" applyFont="1" applyBorder="1" applyAlignment="1" applyProtection="1">
      <alignment vertical="center"/>
    </xf>
    <xf numFmtId="0" fontId="7" fillId="0" borderId="11" xfId="0" applyFont="1" applyBorder="1" applyAlignment="1" applyProtection="1">
      <alignment vertical="center"/>
    </xf>
    <xf numFmtId="0" fontId="7" fillId="0" borderId="29" xfId="0" applyFont="1" applyBorder="1" applyAlignment="1" applyProtection="1">
      <alignment vertical="center"/>
    </xf>
    <xf numFmtId="0" fontId="7" fillId="0" borderId="5" xfId="0" applyFont="1" applyBorder="1" applyAlignment="1" applyProtection="1">
      <alignment vertical="center"/>
    </xf>
    <xf numFmtId="0" fontId="7" fillId="0" borderId="6" xfId="0" applyFont="1" applyBorder="1" applyAlignment="1" applyProtection="1">
      <alignment vertical="center"/>
    </xf>
    <xf numFmtId="0" fontId="4" fillId="0" borderId="0" xfId="0" applyFont="1" applyBorder="1" applyAlignment="1" applyProtection="1">
      <alignment horizontal="center" vertical="center"/>
    </xf>
    <xf numFmtId="49" fontId="10" fillId="4" borderId="18" xfId="0" applyNumberFormat="1" applyFont="1" applyFill="1" applyBorder="1" applyAlignment="1" applyProtection="1">
      <alignment horizontal="center" vertical="center"/>
      <protection locked="0"/>
    </xf>
    <xf numFmtId="0" fontId="10" fillId="0" borderId="56" xfId="0" applyFont="1" applyFill="1" applyBorder="1" applyAlignment="1" applyProtection="1">
      <alignment horizontal="left" vertical="center"/>
    </xf>
    <xf numFmtId="0" fontId="10" fillId="0" borderId="8" xfId="0" applyFont="1" applyFill="1" applyBorder="1" applyAlignment="1" applyProtection="1">
      <alignment horizontal="left" vertical="center"/>
    </xf>
    <xf numFmtId="0" fontId="10" fillId="0" borderId="31" xfId="0" applyFont="1" applyFill="1" applyBorder="1" applyAlignment="1" applyProtection="1">
      <alignment horizontal="left" vertical="center" wrapText="1"/>
    </xf>
    <xf numFmtId="0" fontId="10" fillId="0" borderId="2"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10" fillId="0" borderId="27"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10" fillId="0" borderId="11" xfId="0" applyFont="1" applyFill="1" applyBorder="1" applyAlignment="1" applyProtection="1">
      <alignment horizontal="left" vertical="center" wrapText="1"/>
    </xf>
    <xf numFmtId="0" fontId="10" fillId="0" borderId="29" xfId="0" applyFont="1" applyFill="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36" fillId="4" borderId="48" xfId="0" applyFont="1" applyFill="1" applyBorder="1" applyAlignment="1" applyProtection="1">
      <alignment horizontal="center" vertical="center" wrapText="1"/>
      <protection locked="0"/>
    </xf>
    <xf numFmtId="0" fontId="36" fillId="4" borderId="67" xfId="0" applyFont="1" applyFill="1" applyBorder="1" applyAlignment="1" applyProtection="1">
      <alignment horizontal="center" vertical="center" wrapText="1"/>
      <protection locked="0"/>
    </xf>
    <xf numFmtId="0" fontId="10" fillId="0" borderId="53" xfId="0" applyFont="1" applyFill="1" applyBorder="1" applyAlignment="1" applyProtection="1">
      <alignment horizontal="left" vertical="center" wrapText="1"/>
    </xf>
    <xf numFmtId="0" fontId="10" fillId="0" borderId="54" xfId="0" applyFont="1" applyFill="1" applyBorder="1" applyAlignment="1" applyProtection="1">
      <alignment horizontal="left" vertical="center" wrapText="1"/>
    </xf>
    <xf numFmtId="0" fontId="10" fillId="0" borderId="66" xfId="0" applyFont="1" applyFill="1" applyBorder="1" applyAlignment="1" applyProtection="1">
      <alignment horizontal="left" vertical="center" wrapText="1"/>
    </xf>
    <xf numFmtId="0" fontId="36" fillId="4" borderId="54" xfId="0" applyFont="1" applyFill="1" applyBorder="1" applyAlignment="1" applyProtection="1">
      <alignment horizontal="center" vertical="center" wrapText="1"/>
      <protection locked="0"/>
    </xf>
    <xf numFmtId="0" fontId="36" fillId="4" borderId="55" xfId="0" applyFont="1" applyFill="1" applyBorder="1" applyAlignment="1" applyProtection="1">
      <alignment horizontal="center" vertical="center" wrapText="1"/>
      <protection locked="0"/>
    </xf>
    <xf numFmtId="0" fontId="7" fillId="4" borderId="0"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xf>
    <xf numFmtId="0" fontId="35" fillId="0" borderId="20" xfId="0" applyFont="1" applyFill="1" applyBorder="1" applyAlignment="1" applyProtection="1">
      <alignment horizontal="left" vertical="center" wrapText="1"/>
    </xf>
    <xf numFmtId="0" fontId="35" fillId="0" borderId="21" xfId="0" applyFont="1" applyFill="1" applyBorder="1" applyAlignment="1" applyProtection="1">
      <alignment horizontal="left" vertical="center" wrapText="1"/>
    </xf>
    <xf numFmtId="0" fontId="35" fillId="0" borderId="26"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68" xfId="0" applyFont="1" applyFill="1" applyBorder="1" applyAlignment="1" applyProtection="1">
      <alignment horizontal="left" vertical="center"/>
    </xf>
    <xf numFmtId="0" fontId="10" fillId="0" borderId="69" xfId="0" applyFont="1" applyFill="1" applyBorder="1" applyAlignment="1" applyProtection="1">
      <alignment horizontal="left" vertical="center"/>
    </xf>
    <xf numFmtId="0" fontId="10" fillId="0" borderId="70" xfId="0" applyFont="1" applyFill="1" applyBorder="1" applyAlignment="1" applyProtection="1">
      <alignment horizontal="center" vertical="center" wrapText="1"/>
      <protection locked="0"/>
    </xf>
    <xf numFmtId="0" fontId="10" fillId="0" borderId="69" xfId="0" applyFont="1" applyFill="1" applyBorder="1" applyAlignment="1" applyProtection="1">
      <alignment horizontal="center" vertical="center" wrapText="1"/>
      <protection locked="0"/>
    </xf>
    <xf numFmtId="0" fontId="10" fillId="0" borderId="71" xfId="0" applyFont="1" applyFill="1" applyBorder="1" applyAlignment="1" applyProtection="1">
      <alignment horizontal="center" vertical="center" wrapText="1"/>
      <protection locked="0"/>
    </xf>
    <xf numFmtId="0" fontId="10" fillId="0" borderId="53" xfId="0" applyFont="1" applyBorder="1" applyAlignment="1" applyProtection="1">
      <alignment horizontal="center" vertical="center" wrapText="1"/>
    </xf>
    <xf numFmtId="0" fontId="10" fillId="0" borderId="54" xfId="0" applyFont="1" applyBorder="1" applyAlignment="1" applyProtection="1">
      <alignment horizontal="center" vertical="center" wrapText="1"/>
    </xf>
    <xf numFmtId="0" fontId="10" fillId="0" borderId="66" xfId="0" applyFont="1" applyBorder="1" applyAlignment="1" applyProtection="1">
      <alignment horizontal="center" vertical="center" wrapText="1"/>
    </xf>
    <xf numFmtId="0" fontId="7" fillId="0" borderId="54" xfId="0" applyFont="1" applyBorder="1" applyAlignment="1" applyProtection="1">
      <alignment horizontal="left" vertical="center"/>
      <protection locked="0"/>
    </xf>
    <xf numFmtId="0" fontId="7" fillId="0" borderId="55"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28"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30" xfId="0" applyFont="1" applyBorder="1" applyAlignment="1" applyProtection="1">
      <alignment horizontal="left" vertical="center"/>
      <protection locked="0"/>
    </xf>
    <xf numFmtId="0" fontId="7" fillId="0" borderId="33" xfId="0" applyFont="1" applyBorder="1" applyAlignment="1" applyProtection="1">
      <alignment vertical="center"/>
    </xf>
    <xf numFmtId="0" fontId="7" fillId="0" borderId="18" xfId="0" applyFont="1" applyBorder="1" applyAlignment="1" applyProtection="1">
      <alignment vertical="center"/>
    </xf>
    <xf numFmtId="0" fontId="7" fillId="0" borderId="19" xfId="0" applyFont="1" applyBorder="1" applyAlignment="1" applyProtection="1">
      <alignment vertical="center"/>
    </xf>
    <xf numFmtId="0" fontId="14" fillId="0" borderId="32" xfId="0" applyFont="1" applyBorder="1" applyAlignment="1" applyProtection="1">
      <alignment horizontal="left" vertical="center" wrapText="1"/>
      <protection locked="0"/>
    </xf>
    <xf numFmtId="0" fontId="14" fillId="0" borderId="28" xfId="0" applyFont="1" applyBorder="1" applyAlignment="1" applyProtection="1">
      <alignment horizontal="left" vertical="center" wrapText="1"/>
      <protection locked="0"/>
    </xf>
    <xf numFmtId="0" fontId="10" fillId="0" borderId="31"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29"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11" fillId="4" borderId="23" xfId="0" applyFont="1" applyFill="1" applyBorder="1" applyAlignment="1" applyProtection="1">
      <alignment horizontal="left" vertical="center"/>
      <protection locked="0"/>
    </xf>
    <xf numFmtId="0" fontId="11" fillId="4" borderId="21" xfId="0" applyFont="1" applyFill="1" applyBorder="1" applyAlignment="1" applyProtection="1">
      <alignment horizontal="left" vertical="center"/>
      <protection locked="0"/>
    </xf>
    <xf numFmtId="0" fontId="11" fillId="4" borderId="26" xfId="0" applyFont="1" applyFill="1" applyBorder="1" applyAlignment="1" applyProtection="1">
      <alignment horizontal="left" vertical="center"/>
      <protection locked="0"/>
    </xf>
    <xf numFmtId="0" fontId="11" fillId="4" borderId="4" xfId="0" applyFont="1" applyFill="1" applyBorder="1" applyAlignment="1" applyProtection="1">
      <alignment horizontal="left" vertical="center"/>
      <protection locked="0"/>
    </xf>
    <xf numFmtId="0" fontId="11" fillId="4" borderId="5" xfId="0" applyFont="1" applyFill="1" applyBorder="1" applyAlignment="1" applyProtection="1">
      <alignment horizontal="left" vertical="center"/>
      <protection locked="0"/>
    </xf>
    <xf numFmtId="0" fontId="11" fillId="4" borderId="30" xfId="0" applyFont="1" applyFill="1" applyBorder="1" applyAlignment="1" applyProtection="1">
      <alignment horizontal="left" vertical="center"/>
      <protection locked="0"/>
    </xf>
    <xf numFmtId="0" fontId="12" fillId="0" borderId="56" xfId="0" applyFont="1" applyBorder="1" applyAlignment="1" applyProtection="1">
      <alignment horizontal="center" vertical="center" wrapText="1"/>
    </xf>
    <xf numFmtId="0" fontId="0" fillId="0" borderId="8" xfId="0" applyFont="1" applyBorder="1" applyAlignment="1" applyProtection="1">
      <alignment vertical="center"/>
    </xf>
    <xf numFmtId="0" fontId="0" fillId="0" borderId="9" xfId="0" applyFont="1" applyBorder="1" applyAlignment="1" applyProtection="1">
      <alignment vertical="center"/>
    </xf>
    <xf numFmtId="0" fontId="0" fillId="0" borderId="56" xfId="0" applyFont="1" applyBorder="1" applyAlignment="1" applyProtection="1">
      <alignment horizontal="center" vertical="center" wrapText="1"/>
    </xf>
    <xf numFmtId="0" fontId="0" fillId="0" borderId="56" xfId="0" applyFont="1" applyBorder="1" applyAlignment="1" applyProtection="1">
      <alignment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2" xfId="0" applyFont="1" applyBorder="1" applyAlignment="1" applyProtection="1">
      <alignment vertical="center" wrapText="1"/>
      <protection locked="0"/>
    </xf>
    <xf numFmtId="0" fontId="7" fillId="0" borderId="10"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7" fillId="0" borderId="28" xfId="0" applyFont="1" applyBorder="1" applyAlignment="1" applyProtection="1">
      <alignment vertical="center" wrapText="1"/>
      <protection locked="0"/>
    </xf>
    <xf numFmtId="0" fontId="0" fillId="0" borderId="8" xfId="0" applyFont="1" applyBorder="1" applyAlignment="1" applyProtection="1">
      <alignment vertical="center" wrapText="1"/>
    </xf>
    <xf numFmtId="0" fontId="0" fillId="0" borderId="9" xfId="0" applyFont="1" applyBorder="1" applyAlignment="1" applyProtection="1">
      <alignment vertical="center" wrapText="1"/>
    </xf>
    <xf numFmtId="0" fontId="0" fillId="0" borderId="56" xfId="0" applyFont="1" applyBorder="1" applyAlignment="1" applyProtection="1">
      <alignment vertical="center" wrapText="1"/>
    </xf>
    <xf numFmtId="0" fontId="7" fillId="0" borderId="7" xfId="0" applyFont="1" applyBorder="1" applyAlignment="1" applyProtection="1">
      <alignment vertical="center" wrapText="1"/>
      <protection locked="0"/>
    </xf>
    <xf numFmtId="0" fontId="7" fillId="0" borderId="4"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7" fillId="0" borderId="30" xfId="0" applyFont="1" applyBorder="1" applyAlignment="1" applyProtection="1">
      <alignment vertical="center" wrapText="1"/>
      <protection locked="0"/>
    </xf>
    <xf numFmtId="0" fontId="9" fillId="0" borderId="56" xfId="0" applyFont="1" applyBorder="1" applyAlignment="1" applyProtection="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56" xfId="0" applyFont="1" applyBorder="1" applyAlignment="1">
      <alignment horizontal="center" vertical="center" wrapText="1"/>
    </xf>
    <xf numFmtId="0" fontId="0" fillId="0" borderId="8" xfId="0" applyBorder="1" applyAlignment="1" applyProtection="1">
      <alignment vertical="center" wrapText="1"/>
      <protection locked="0"/>
    </xf>
    <xf numFmtId="0" fontId="0" fillId="0" borderId="57"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44" xfId="0" applyBorder="1" applyAlignment="1" applyProtection="1">
      <alignment vertical="center"/>
    </xf>
    <xf numFmtId="0" fontId="0" fillId="0" borderId="45" xfId="0" applyBorder="1" applyAlignment="1" applyProtection="1">
      <alignment vertical="center"/>
    </xf>
    <xf numFmtId="0" fontId="0" fillId="0" borderId="60" xfId="0" applyBorder="1" applyAlignment="1" applyProtection="1">
      <alignment vertical="center"/>
    </xf>
    <xf numFmtId="0" fontId="0" fillId="0" borderId="46" xfId="0" applyBorder="1" applyAlignment="1" applyProtection="1">
      <alignment vertical="center"/>
    </xf>
    <xf numFmtId="0" fontId="0" fillId="0" borderId="47" xfId="0" applyBorder="1" applyAlignment="1" applyProtection="1">
      <alignment vertical="center"/>
    </xf>
    <xf numFmtId="0" fontId="0" fillId="0" borderId="61" xfId="0" applyBorder="1" applyAlignment="1" applyProtection="1">
      <alignment vertical="center"/>
    </xf>
    <xf numFmtId="0" fontId="9" fillId="0" borderId="31" xfId="0" applyFont="1" applyBorder="1" applyAlignment="1" applyProtection="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27"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9"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7"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7" fillId="0" borderId="56" xfId="0" applyFont="1" applyBorder="1" applyAlignment="1" applyProtection="1">
      <alignment horizontal="center" vertical="center" wrapText="1"/>
    </xf>
    <xf numFmtId="0" fontId="7" fillId="0" borderId="8" xfId="0" applyFont="1" applyBorder="1" applyAlignment="1" applyProtection="1">
      <alignment vertical="center"/>
    </xf>
    <xf numFmtId="0" fontId="7" fillId="0" borderId="9" xfId="0" applyFont="1" applyBorder="1" applyAlignment="1" applyProtection="1">
      <alignment vertical="center"/>
    </xf>
    <xf numFmtId="0" fontId="7" fillId="0" borderId="56" xfId="0" applyFont="1" applyBorder="1" applyAlignment="1" applyProtection="1">
      <alignment vertical="center"/>
    </xf>
    <xf numFmtId="0" fontId="7" fillId="0" borderId="31" xfId="0" applyFont="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7" fillId="0" borderId="56" xfId="0" applyFont="1" applyBorder="1" applyAlignment="1" applyProtection="1">
      <alignment horizontal="center" vertical="center"/>
    </xf>
    <xf numFmtId="0" fontId="11" fillId="0" borderId="1" xfId="0" applyNumberFormat="1" applyFont="1" applyBorder="1" applyAlignment="1" applyProtection="1">
      <alignment horizontal="center" vertical="center" wrapText="1"/>
      <protection locked="0"/>
    </xf>
    <xf numFmtId="0" fontId="11" fillId="0" borderId="2" xfId="0" applyNumberFormat="1" applyFont="1" applyBorder="1" applyAlignment="1" applyProtection="1">
      <alignment horizontal="center" vertical="center" wrapText="1"/>
      <protection locked="0"/>
    </xf>
    <xf numFmtId="0" fontId="11" fillId="0" borderId="4" xfId="0" applyNumberFormat="1" applyFont="1" applyBorder="1" applyAlignment="1" applyProtection="1">
      <alignment horizontal="center" vertical="center" wrapText="1"/>
      <protection locked="0"/>
    </xf>
    <xf numFmtId="0" fontId="11" fillId="0" borderId="5" xfId="0" applyNumberFormat="1" applyFont="1" applyBorder="1" applyAlignment="1" applyProtection="1">
      <alignment horizontal="center" vertical="center" wrapText="1"/>
      <protection locked="0"/>
    </xf>
    <xf numFmtId="0" fontId="7" fillId="0" borderId="32" xfId="0" applyFont="1" applyBorder="1" applyAlignment="1" applyProtection="1">
      <alignment horizontal="center" vertical="center"/>
    </xf>
    <xf numFmtId="0" fontId="7" fillId="0" borderId="30" xfId="0" applyFont="1" applyBorder="1" applyAlignment="1" applyProtection="1">
      <alignment horizontal="center" vertical="center"/>
    </xf>
    <xf numFmtId="0" fontId="11" fillId="2" borderId="1" xfId="0" applyNumberFormat="1" applyFont="1" applyFill="1" applyBorder="1" applyAlignment="1" applyProtection="1">
      <alignment horizontal="left" vertical="center" wrapText="1"/>
    </xf>
    <xf numFmtId="0" fontId="11" fillId="2" borderId="2" xfId="0" applyNumberFormat="1" applyFont="1" applyFill="1" applyBorder="1" applyAlignment="1" applyProtection="1">
      <alignment horizontal="left" vertical="center" wrapText="1"/>
    </xf>
    <xf numFmtId="0" fontId="11" fillId="2" borderId="4" xfId="0" applyNumberFormat="1" applyFont="1" applyFill="1" applyBorder="1" applyAlignment="1" applyProtection="1">
      <alignment horizontal="left" vertical="center" wrapText="1"/>
    </xf>
    <xf numFmtId="0" fontId="11" fillId="2" borderId="5" xfId="0" applyNumberFormat="1" applyFont="1" applyFill="1" applyBorder="1" applyAlignment="1" applyProtection="1">
      <alignment horizontal="left" vertical="center" wrapText="1"/>
    </xf>
    <xf numFmtId="49" fontId="29" fillId="0" borderId="13" xfId="0" applyNumberFormat="1" applyFont="1" applyBorder="1" applyAlignment="1" applyProtection="1">
      <alignment horizontal="center" vertical="center" wrapText="1"/>
      <protection locked="0"/>
    </xf>
    <xf numFmtId="49" fontId="29" fillId="0" borderId="2" xfId="0" applyNumberFormat="1" applyFont="1" applyBorder="1" applyAlignment="1" applyProtection="1">
      <alignment horizontal="center" vertical="center" wrapText="1"/>
      <protection locked="0"/>
    </xf>
    <xf numFmtId="49" fontId="29" fillId="0" borderId="32" xfId="0" applyNumberFormat="1" applyFont="1" applyBorder="1" applyAlignment="1" applyProtection="1">
      <alignment horizontal="center" vertical="center" wrapText="1"/>
      <protection locked="0"/>
    </xf>
    <xf numFmtId="49" fontId="29" fillId="0" borderId="49" xfId="0" applyNumberFormat="1" applyFont="1" applyBorder="1" applyAlignment="1" applyProtection="1">
      <alignment horizontal="center" vertical="center" wrapText="1"/>
      <protection locked="0"/>
    </xf>
    <xf numFmtId="49" fontId="29" fillId="0" borderId="5" xfId="0" applyNumberFormat="1" applyFont="1" applyBorder="1" applyAlignment="1" applyProtection="1">
      <alignment horizontal="center" vertical="center" wrapText="1"/>
      <protection locked="0"/>
    </xf>
    <xf numFmtId="49" fontId="29" fillId="0" borderId="30" xfId="0" applyNumberFormat="1" applyFont="1" applyBorder="1" applyAlignment="1" applyProtection="1">
      <alignment horizontal="center" vertical="center" wrapText="1"/>
      <protection locked="0"/>
    </xf>
    <xf numFmtId="0" fontId="43" fillId="0" borderId="1" xfId="0" applyFont="1" applyBorder="1" applyAlignment="1" applyProtection="1">
      <alignment horizontal="left" vertical="center" wrapText="1"/>
    </xf>
    <xf numFmtId="0" fontId="43" fillId="0" borderId="2" xfId="0" applyFont="1" applyBorder="1" applyAlignment="1" applyProtection="1">
      <alignment horizontal="left" vertical="center" wrapText="1"/>
    </xf>
    <xf numFmtId="0" fontId="43" fillId="0" borderId="12"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0" xfId="0" applyFont="1" applyBorder="1" applyAlignment="1" applyProtection="1">
      <alignment horizontal="left" vertical="center" wrapText="1"/>
    </xf>
    <xf numFmtId="0" fontId="43" fillId="0" borderId="14" xfId="0" applyFont="1" applyBorder="1" applyAlignment="1" applyProtection="1">
      <alignment horizontal="left" vertical="center" wrapText="1"/>
    </xf>
    <xf numFmtId="0" fontId="43" fillId="0" borderId="4" xfId="0" applyFont="1" applyBorder="1" applyAlignment="1" applyProtection="1">
      <alignment horizontal="left" vertical="center" wrapText="1"/>
    </xf>
    <xf numFmtId="0" fontId="43" fillId="0" borderId="5" xfId="0" applyFont="1" applyBorder="1" applyAlignment="1" applyProtection="1">
      <alignment horizontal="left" vertical="center" wrapText="1"/>
    </xf>
    <xf numFmtId="0" fontId="43" fillId="0" borderId="16" xfId="0" applyFont="1" applyBorder="1" applyAlignment="1" applyProtection="1">
      <alignment horizontal="left" vertical="center" wrapText="1"/>
    </xf>
    <xf numFmtId="0" fontId="7" fillId="0" borderId="20" xfId="0" applyFont="1" applyBorder="1" applyAlignment="1" applyProtection="1">
      <alignment horizontal="center" vertical="center" wrapText="1"/>
    </xf>
    <xf numFmtId="0" fontId="7" fillId="0" borderId="21" xfId="0" applyFont="1" applyBorder="1" applyAlignment="1" applyProtection="1">
      <alignment horizontal="center" vertical="center" wrapText="1"/>
    </xf>
    <xf numFmtId="0" fontId="7" fillId="0" borderId="22"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29"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39" xfId="0" applyFont="1" applyBorder="1" applyAlignment="1" applyProtection="1">
      <alignment horizontal="center" vertical="center" wrapText="1"/>
    </xf>
    <xf numFmtId="0" fontId="7" fillId="0" borderId="21"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58"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xf>
    <xf numFmtId="0" fontId="7" fillId="0" borderId="41" xfId="0" applyFont="1" applyBorder="1" applyAlignment="1" applyProtection="1">
      <alignment horizontal="center" vertical="center" wrapText="1"/>
      <protection locked="0"/>
    </xf>
    <xf numFmtId="0" fontId="7" fillId="0" borderId="59"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28" xfId="0" applyFont="1" applyBorder="1" applyAlignment="1" applyProtection="1">
      <alignment horizontal="center" vertical="center" wrapText="1"/>
      <protection locked="0"/>
    </xf>
    <xf numFmtId="0" fontId="7" fillId="0" borderId="49"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xf>
    <xf numFmtId="0" fontId="7" fillId="0" borderId="36"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7" fillId="0" borderId="4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xf>
    <xf numFmtId="0" fontId="7" fillId="0" borderId="16" xfId="0" applyFont="1" applyBorder="1" applyAlignment="1" applyProtection="1">
      <alignment horizontal="center" vertical="center" wrapText="1"/>
      <protection locked="0"/>
    </xf>
    <xf numFmtId="0" fontId="7" fillId="4" borderId="1"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7" fillId="4" borderId="10" xfId="0" applyFont="1" applyFill="1" applyBorder="1" applyAlignment="1" applyProtection="1">
      <alignment horizontal="left" vertical="center" wrapText="1"/>
      <protection locked="0"/>
    </xf>
    <xf numFmtId="0" fontId="7" fillId="4" borderId="0" xfId="0" applyFont="1" applyFill="1" applyBorder="1" applyAlignment="1" applyProtection="1">
      <alignment horizontal="left" vertical="center" wrapText="1"/>
      <protection locked="0"/>
    </xf>
    <xf numFmtId="0" fontId="7" fillId="4" borderId="4" xfId="0" applyFont="1" applyFill="1" applyBorder="1" applyAlignment="1" applyProtection="1">
      <alignment horizontal="left" vertical="center" wrapText="1"/>
      <protection locked="0"/>
    </xf>
    <xf numFmtId="0" fontId="7" fillId="4" borderId="5" xfId="0" applyFont="1" applyFill="1" applyBorder="1" applyAlignment="1" applyProtection="1">
      <alignment horizontal="left" vertical="center" wrapText="1"/>
      <protection locked="0"/>
    </xf>
    <xf numFmtId="0" fontId="11" fillId="4" borderId="1" xfId="0" applyNumberFormat="1" applyFont="1" applyFill="1" applyBorder="1" applyAlignment="1" applyProtection="1">
      <alignment horizontal="center" vertical="center" wrapText="1"/>
      <protection locked="0"/>
    </xf>
    <xf numFmtId="0" fontId="11" fillId="4" borderId="2" xfId="0" applyNumberFormat="1" applyFont="1" applyFill="1" applyBorder="1" applyAlignment="1" applyProtection="1">
      <alignment horizontal="center" vertical="center" wrapText="1"/>
      <protection locked="0"/>
    </xf>
    <xf numFmtId="0" fontId="11" fillId="4" borderId="4" xfId="0" applyNumberFormat="1" applyFont="1" applyFill="1" applyBorder="1" applyAlignment="1" applyProtection="1">
      <alignment horizontal="center" vertical="center" wrapText="1"/>
      <protection locked="0"/>
    </xf>
    <xf numFmtId="0" fontId="11" fillId="4" borderId="5" xfId="0" applyNumberFormat="1" applyFont="1" applyFill="1" applyBorder="1" applyAlignment="1" applyProtection="1">
      <alignment horizontal="center" vertical="center" wrapText="1"/>
      <protection locked="0"/>
    </xf>
    <xf numFmtId="0" fontId="9" fillId="0" borderId="20" xfId="0" applyFont="1" applyBorder="1" applyAlignment="1" applyProtection="1">
      <alignment horizontal="center" vertical="center" wrapText="1"/>
    </xf>
    <xf numFmtId="0" fontId="7" fillId="0" borderId="23" xfId="0" applyFont="1" applyBorder="1" applyAlignment="1" applyProtection="1">
      <alignment horizontal="center" vertical="center"/>
    </xf>
    <xf numFmtId="0" fontId="14" fillId="0" borderId="21" xfId="0" applyFont="1" applyBorder="1" applyAlignment="1" applyProtection="1">
      <alignment horizontal="left" vertical="center" wrapText="1"/>
      <protection locked="0"/>
    </xf>
    <xf numFmtId="0" fontId="14" fillId="0" borderId="24" xfId="0" applyFont="1" applyBorder="1" applyAlignment="1" applyProtection="1">
      <alignment horizontal="left" vertical="center" wrapText="1"/>
      <protection locked="0"/>
    </xf>
    <xf numFmtId="0" fontId="7" fillId="0" borderId="25" xfId="0" applyFont="1" applyBorder="1" applyAlignment="1" applyProtection="1">
      <alignment horizontal="center" vertical="center"/>
    </xf>
    <xf numFmtId="0" fontId="14" fillId="0" borderId="21" xfId="0" applyFont="1" applyBorder="1" applyAlignment="1" applyProtection="1">
      <alignment horizontal="left" vertical="center"/>
      <protection locked="0"/>
    </xf>
    <xf numFmtId="0" fontId="14" fillId="0" borderId="26" xfId="0" applyFont="1" applyBorder="1" applyAlignment="1" applyProtection="1">
      <alignment horizontal="left" vertical="center"/>
      <protection locked="0"/>
    </xf>
    <xf numFmtId="0" fontId="8" fillId="0" borderId="62" xfId="0" applyFont="1"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62" xfId="0" applyBorder="1" applyAlignment="1" applyProtection="1">
      <alignment horizontal="center" vertical="center" wrapText="1"/>
    </xf>
    <xf numFmtId="0" fontId="7" fillId="0" borderId="62" xfId="0" applyFont="1" applyBorder="1" applyAlignment="1" applyProtection="1">
      <alignment horizontal="center" vertical="center"/>
    </xf>
    <xf numFmtId="0" fontId="0" fillId="0" borderId="48" xfId="0" applyBorder="1" applyAlignment="1" applyProtection="1">
      <alignment horizontal="center" vertical="center"/>
    </xf>
    <xf numFmtId="0" fontId="0" fillId="0" borderId="63" xfId="0" applyBorder="1" applyAlignment="1" applyProtection="1">
      <alignment horizontal="center" vertical="center"/>
    </xf>
    <xf numFmtId="0" fontId="0" fillId="0" borderId="64" xfId="0" applyBorder="1" applyAlignment="1" applyProtection="1">
      <alignment horizontal="center" vertical="center"/>
    </xf>
    <xf numFmtId="0" fontId="24" fillId="0" borderId="13" xfId="0" applyFont="1" applyBorder="1" applyAlignment="1" applyProtection="1">
      <alignment horizontal="left" vertical="center"/>
    </xf>
    <xf numFmtId="0" fontId="24" fillId="0" borderId="2" xfId="0" applyFont="1" applyBorder="1" applyAlignment="1" applyProtection="1">
      <alignment horizontal="left" vertical="center"/>
    </xf>
    <xf numFmtId="0" fontId="24" fillId="0" borderId="32" xfId="0" applyFont="1" applyBorder="1" applyAlignment="1" applyProtection="1">
      <alignment horizontal="left" vertical="center"/>
    </xf>
    <xf numFmtId="0" fontId="24" fillId="0" borderId="65" xfId="0" applyFont="1" applyBorder="1" applyAlignment="1" applyProtection="1">
      <alignment horizontal="left" vertical="center"/>
    </xf>
    <xf numFmtId="0" fontId="24" fillId="0" borderId="18" xfId="0" applyFont="1" applyBorder="1" applyAlignment="1" applyProtection="1">
      <alignment horizontal="left" vertical="center"/>
    </xf>
    <xf numFmtId="0" fontId="24" fillId="0" borderId="35" xfId="0" applyFont="1" applyBorder="1" applyAlignment="1" applyProtection="1">
      <alignment horizontal="left" vertical="center"/>
    </xf>
    <xf numFmtId="0" fontId="9" fillId="0" borderId="31" xfId="0" applyFont="1" applyBorder="1" applyAlignment="1" applyProtection="1">
      <alignment horizontal="center" vertical="center" wrapText="1"/>
    </xf>
    <xf numFmtId="0" fontId="7" fillId="0" borderId="2" xfId="0" applyFont="1" applyBorder="1" applyAlignment="1" applyProtection="1">
      <alignment vertical="center" wrapText="1"/>
    </xf>
    <xf numFmtId="0" fontId="7" fillId="0" borderId="3" xfId="0" applyFont="1" applyBorder="1" applyAlignment="1" applyProtection="1">
      <alignment vertical="center" wrapText="1"/>
    </xf>
    <xf numFmtId="0" fontId="7" fillId="0" borderId="0" xfId="0" applyFont="1" applyBorder="1" applyAlignment="1" applyProtection="1">
      <alignment vertical="center" wrapText="1"/>
    </xf>
    <xf numFmtId="0" fontId="7" fillId="0" borderId="11" xfId="0" applyFont="1" applyBorder="1" applyAlignment="1" applyProtection="1">
      <alignment vertical="center" wrapText="1"/>
    </xf>
    <xf numFmtId="0" fontId="7" fillId="0" borderId="29" xfId="0" applyFont="1" applyBorder="1" applyAlignment="1" applyProtection="1">
      <alignment vertical="center" wrapText="1"/>
    </xf>
    <xf numFmtId="0" fontId="7" fillId="0" borderId="5" xfId="0" applyFont="1" applyBorder="1" applyAlignment="1" applyProtection="1">
      <alignment vertical="center" wrapText="1"/>
    </xf>
    <xf numFmtId="0" fontId="7" fillId="0" borderId="6" xfId="0" applyFont="1" applyBorder="1" applyAlignment="1" applyProtection="1">
      <alignment vertical="center" wrapText="1"/>
    </xf>
    <xf numFmtId="0" fontId="7" fillId="0" borderId="33" xfId="0" applyFont="1" applyBorder="1" applyAlignment="1" applyProtection="1">
      <alignment vertical="center" wrapText="1"/>
    </xf>
    <xf numFmtId="0" fontId="7" fillId="0" borderId="18" xfId="0" applyFont="1" applyBorder="1" applyAlignment="1" applyProtection="1">
      <alignment vertical="center" wrapText="1"/>
    </xf>
    <xf numFmtId="0" fontId="7" fillId="0" borderId="19" xfId="0" applyFont="1" applyBorder="1" applyAlignment="1" applyProtection="1">
      <alignment vertical="center" wrapText="1"/>
    </xf>
    <xf numFmtId="0" fontId="14" fillId="0" borderId="18" xfId="0" applyFont="1" applyBorder="1" applyAlignment="1" applyProtection="1">
      <alignment horizontal="left" vertical="center" wrapText="1"/>
      <protection locked="0"/>
    </xf>
    <xf numFmtId="0" fontId="14" fillId="0" borderId="34"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49" fontId="11" fillId="4" borderId="1" xfId="0" applyNumberFormat="1" applyFont="1" applyFill="1" applyBorder="1" applyAlignment="1" applyProtection="1">
      <alignment horizontal="center" vertical="center" wrapText="1"/>
      <protection locked="0"/>
    </xf>
    <xf numFmtId="49" fontId="11" fillId="4" borderId="2" xfId="0" applyNumberFormat="1" applyFont="1" applyFill="1" applyBorder="1" applyAlignment="1" applyProtection="1">
      <alignment horizontal="center" vertical="center" wrapText="1"/>
      <protection locked="0"/>
    </xf>
    <xf numFmtId="49" fontId="11" fillId="4" borderId="4" xfId="0" applyNumberFormat="1" applyFont="1" applyFill="1" applyBorder="1" applyAlignment="1" applyProtection="1">
      <alignment horizontal="center" vertical="center" wrapText="1"/>
      <protection locked="0"/>
    </xf>
    <xf numFmtId="49" fontId="11" fillId="4" borderId="5" xfId="0" applyNumberFormat="1" applyFont="1" applyFill="1" applyBorder="1" applyAlignment="1" applyProtection="1">
      <alignment horizontal="center" vertical="center" wrapText="1"/>
      <protection locked="0"/>
    </xf>
    <xf numFmtId="49" fontId="31" fillId="0" borderId="13" xfId="0" applyNumberFormat="1" applyFont="1" applyBorder="1" applyAlignment="1" applyProtection="1">
      <alignment horizontal="left" vertical="center" wrapText="1"/>
    </xf>
    <xf numFmtId="49" fontId="24" fillId="0" borderId="2" xfId="0" applyNumberFormat="1" applyFont="1" applyBorder="1" applyAlignment="1" applyProtection="1">
      <alignment horizontal="left" vertical="center" wrapText="1"/>
    </xf>
    <xf numFmtId="49" fontId="24" fillId="0" borderId="32" xfId="0" applyNumberFormat="1" applyFont="1" applyBorder="1" applyAlignment="1" applyProtection="1">
      <alignment horizontal="left" vertical="center" wrapText="1"/>
    </xf>
    <xf numFmtId="49" fontId="24" fillId="0" borderId="49" xfId="0" applyNumberFormat="1" applyFont="1" applyBorder="1" applyAlignment="1" applyProtection="1">
      <alignment horizontal="left" vertical="center" wrapText="1"/>
    </xf>
    <xf numFmtId="49" fontId="24" fillId="0" borderId="5" xfId="0" applyNumberFormat="1" applyFont="1" applyBorder="1" applyAlignment="1" applyProtection="1">
      <alignment horizontal="left" vertical="center" wrapText="1"/>
    </xf>
    <xf numFmtId="49" fontId="24" fillId="0" borderId="30" xfId="0" applyNumberFormat="1" applyFont="1" applyBorder="1" applyAlignment="1" applyProtection="1">
      <alignment horizontal="left" vertical="center" wrapText="1"/>
    </xf>
    <xf numFmtId="49" fontId="11" fillId="4" borderId="17" xfId="0" applyNumberFormat="1" applyFont="1" applyFill="1" applyBorder="1" applyAlignment="1" applyProtection="1">
      <alignment horizontal="center" vertical="center" wrapText="1"/>
      <protection locked="0"/>
    </xf>
    <xf numFmtId="49" fontId="11" fillId="4" borderId="18" xfId="0" applyNumberFormat="1" applyFont="1" applyFill="1" applyBorder="1" applyAlignment="1" applyProtection="1">
      <alignment horizontal="center" vertical="center" wrapText="1"/>
      <protection locked="0"/>
    </xf>
    <xf numFmtId="49" fontId="18" fillId="0" borderId="48" xfId="0" applyNumberFormat="1" applyFont="1" applyBorder="1" applyAlignment="1">
      <alignment horizontal="center" vertical="center"/>
    </xf>
    <xf numFmtId="49" fontId="18" fillId="0" borderId="8" xfId="0" applyNumberFormat="1" applyFont="1" applyBorder="1" applyAlignment="1">
      <alignment horizontal="center" vertical="center"/>
    </xf>
    <xf numFmtId="49" fontId="18" fillId="0" borderId="9" xfId="0" applyNumberFormat="1"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49" fontId="18" fillId="0" borderId="7" xfId="0" applyNumberFormat="1" applyFont="1" applyBorder="1" applyAlignment="1">
      <alignment horizontal="center" vertical="center"/>
    </xf>
  </cellXfs>
  <cellStyles count="4">
    <cellStyle name="標準" xfId="0" builtinId="0"/>
    <cellStyle name="標準 2" xfId="1" xr:uid="{00000000-0005-0000-0000-000001000000}"/>
    <cellStyle name="標準 2 2" xfId="3" xr:uid="{00000000-0005-0000-0000-000001000000}"/>
    <cellStyle name="標準 3" xfId="2" xr:uid="{00000000-0005-0000-0000-000032000000}"/>
  </cellStyles>
  <dxfs count="1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A1:AG154"/>
  <sheetViews>
    <sheetView tabSelected="1" zoomScaleNormal="100" workbookViewId="0">
      <selection activeCell="X6" sqref="X6"/>
    </sheetView>
  </sheetViews>
  <sheetFormatPr defaultRowHeight="18"/>
  <cols>
    <col min="1" max="74" width="3.58203125" customWidth="1"/>
  </cols>
  <sheetData>
    <row r="1" spans="1:28" s="1" customFormat="1" ht="29.25" customHeight="1">
      <c r="A1" s="123" t="s">
        <v>599</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row>
    <row r="2" spans="1:28" s="1" customFormat="1" ht="18" customHeight="1">
      <c r="A2" s="38" t="s">
        <v>604</v>
      </c>
      <c r="B2" s="3"/>
      <c r="C2" s="3"/>
      <c r="D2" s="3"/>
      <c r="E2" s="3"/>
      <c r="F2" s="3"/>
      <c r="G2" s="3"/>
      <c r="H2" s="3"/>
      <c r="I2" s="3"/>
      <c r="J2" s="39"/>
      <c r="K2" s="39"/>
      <c r="L2" s="39"/>
      <c r="M2" s="39"/>
      <c r="N2" s="39"/>
      <c r="O2" s="39"/>
      <c r="P2" s="3"/>
      <c r="Q2" s="7"/>
      <c r="R2" s="7"/>
      <c r="S2" s="7"/>
      <c r="T2" s="7"/>
      <c r="U2" s="7"/>
      <c r="V2" s="7"/>
      <c r="W2" s="7"/>
      <c r="X2" s="7"/>
      <c r="Y2" s="7"/>
      <c r="Z2" s="7"/>
      <c r="AA2" s="7"/>
    </row>
    <row r="3" spans="1:28" s="1" customFormat="1" ht="36" customHeight="1">
      <c r="A3" s="143" t="s">
        <v>598</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2"/>
    </row>
    <row r="4" spans="1:28" s="1" customFormat="1" ht="18" customHeight="1" thickBot="1">
      <c r="A4" s="144" t="s">
        <v>444</v>
      </c>
      <c r="B4" s="144"/>
      <c r="C4" s="144"/>
      <c r="D4" s="144"/>
      <c r="E4" s="144"/>
      <c r="F4" s="144"/>
      <c r="G4" s="144"/>
      <c r="H4" s="144"/>
      <c r="I4" s="144"/>
      <c r="J4" s="51"/>
      <c r="K4" s="51"/>
      <c r="L4" s="51"/>
      <c r="M4" s="51"/>
      <c r="N4" s="51"/>
      <c r="O4" s="51"/>
      <c r="P4" s="51"/>
      <c r="Q4" s="51"/>
      <c r="R4" s="51"/>
      <c r="S4" s="51"/>
      <c r="T4" s="51"/>
      <c r="U4" s="51"/>
      <c r="V4" s="51"/>
      <c r="W4" s="51"/>
      <c r="X4" s="51"/>
      <c r="Y4" s="51"/>
      <c r="Z4" s="51"/>
      <c r="AA4" s="51"/>
      <c r="AB4" s="50"/>
    </row>
    <row r="5" spans="1:28" s="56" customFormat="1" ht="36" customHeight="1">
      <c r="A5" s="145" t="s">
        <v>606</v>
      </c>
      <c r="B5" s="146"/>
      <c r="C5" s="146"/>
      <c r="D5" s="146"/>
      <c r="E5" s="146"/>
      <c r="F5" s="146"/>
      <c r="G5" s="146"/>
      <c r="H5" s="146"/>
      <c r="I5" s="146"/>
      <c r="J5" s="146"/>
      <c r="K5" s="146"/>
      <c r="L5" s="146"/>
      <c r="M5" s="146"/>
      <c r="N5" s="146"/>
      <c r="O5" s="146"/>
      <c r="P5" s="146"/>
      <c r="Q5" s="146"/>
      <c r="R5" s="146"/>
      <c r="S5" s="146"/>
      <c r="T5" s="146"/>
      <c r="U5" s="146"/>
      <c r="V5" s="146"/>
      <c r="W5" s="146"/>
      <c r="X5" s="146"/>
      <c r="Y5" s="146"/>
      <c r="Z5" s="146"/>
      <c r="AA5" s="147"/>
      <c r="AB5" s="55"/>
    </row>
    <row r="6" spans="1:28" s="1" customFormat="1" ht="18" customHeight="1" thickBot="1">
      <c r="A6" s="83"/>
      <c r="B6" s="84"/>
      <c r="C6" s="84"/>
      <c r="D6" s="84"/>
      <c r="E6" s="84"/>
      <c r="F6" s="84"/>
      <c r="G6" s="84"/>
      <c r="H6" s="84"/>
      <c r="I6" s="84"/>
      <c r="J6" s="85"/>
      <c r="K6" s="85"/>
      <c r="L6" s="85"/>
      <c r="M6" s="85"/>
      <c r="N6" s="85"/>
      <c r="O6" s="85"/>
      <c r="P6" s="86"/>
      <c r="Q6" s="86"/>
      <c r="R6" s="86"/>
      <c r="S6" s="86"/>
      <c r="T6" s="86" t="s">
        <v>0</v>
      </c>
      <c r="U6" s="124" t="s">
        <v>608</v>
      </c>
      <c r="V6" s="124"/>
      <c r="W6" s="87" t="s">
        <v>1</v>
      </c>
      <c r="X6" s="88"/>
      <c r="Y6" s="87" t="s">
        <v>2</v>
      </c>
      <c r="Z6" s="88"/>
      <c r="AA6" s="89" t="s">
        <v>3</v>
      </c>
    </row>
    <row r="7" spans="1:28" s="1" customFormat="1" ht="45.5" customHeight="1">
      <c r="A7" s="138" t="s">
        <v>600</v>
      </c>
      <c r="B7" s="139"/>
      <c r="C7" s="139"/>
      <c r="D7" s="139"/>
      <c r="E7" s="139"/>
      <c r="F7" s="139"/>
      <c r="G7" s="139"/>
      <c r="H7" s="139"/>
      <c r="I7" s="139"/>
      <c r="J7" s="139"/>
      <c r="K7" s="139"/>
      <c r="L7" s="139"/>
      <c r="M7" s="139"/>
      <c r="N7" s="139"/>
      <c r="O7" s="139"/>
      <c r="P7" s="139"/>
      <c r="Q7" s="139"/>
      <c r="R7" s="139"/>
      <c r="S7" s="139"/>
      <c r="T7" s="139"/>
      <c r="U7" s="139"/>
      <c r="V7" s="139"/>
      <c r="W7" s="140"/>
      <c r="X7" s="141" t="s">
        <v>594</v>
      </c>
      <c r="Y7" s="141"/>
      <c r="Z7" s="141"/>
      <c r="AA7" s="142"/>
      <c r="AB7" s="53"/>
    </row>
    <row r="8" spans="1:28" s="1" customFormat="1" ht="18" customHeight="1">
      <c r="A8" s="125" t="s">
        <v>457</v>
      </c>
      <c r="B8" s="126"/>
      <c r="C8" s="126"/>
      <c r="D8" s="126"/>
      <c r="E8" s="126"/>
      <c r="F8" s="126"/>
      <c r="G8" s="126"/>
      <c r="H8" s="126"/>
      <c r="I8" s="126"/>
      <c r="J8" s="126"/>
      <c r="K8" s="126"/>
      <c r="L8" s="126"/>
      <c r="M8" s="126"/>
      <c r="N8" s="126"/>
      <c r="O8" s="126"/>
      <c r="P8" s="126"/>
      <c r="Q8" s="126"/>
      <c r="R8" s="126"/>
      <c r="S8" s="126"/>
      <c r="T8" s="126"/>
      <c r="U8" s="126"/>
      <c r="V8" s="136" t="s">
        <v>594</v>
      </c>
      <c r="W8" s="136"/>
      <c r="X8" s="136"/>
      <c r="Y8" s="136"/>
      <c r="Z8" s="136"/>
      <c r="AA8" s="137"/>
      <c r="AB8" s="53"/>
    </row>
    <row r="9" spans="1:28" s="1" customFormat="1" ht="18" customHeight="1">
      <c r="A9" s="127" t="s">
        <v>458</v>
      </c>
      <c r="B9" s="128"/>
      <c r="C9" s="128"/>
      <c r="D9" s="128"/>
      <c r="E9" s="128"/>
      <c r="F9" s="128"/>
      <c r="G9" s="129"/>
      <c r="H9" s="148" t="s">
        <v>459</v>
      </c>
      <c r="I9" s="149"/>
      <c r="J9" s="149"/>
      <c r="K9" s="149"/>
      <c r="L9" s="149"/>
      <c r="M9" s="149"/>
      <c r="N9" s="149"/>
      <c r="O9" s="149"/>
      <c r="P9" s="149"/>
      <c r="Q9" s="149"/>
      <c r="R9" s="149"/>
      <c r="S9" s="149"/>
      <c r="T9" s="149"/>
      <c r="U9" s="149"/>
      <c r="V9" s="136" t="s">
        <v>605</v>
      </c>
      <c r="W9" s="136"/>
      <c r="X9" s="136"/>
      <c r="Y9" s="136"/>
      <c r="Z9" s="136"/>
      <c r="AA9" s="137"/>
      <c r="AB9" s="53"/>
    </row>
    <row r="10" spans="1:28" s="1" customFormat="1" ht="18" customHeight="1">
      <c r="A10" s="130"/>
      <c r="B10" s="131"/>
      <c r="C10" s="131"/>
      <c r="D10" s="131"/>
      <c r="E10" s="131"/>
      <c r="F10" s="131"/>
      <c r="G10" s="132"/>
      <c r="H10" s="148" t="s">
        <v>602</v>
      </c>
      <c r="I10" s="149"/>
      <c r="J10" s="149"/>
      <c r="K10" s="149"/>
      <c r="L10" s="149"/>
      <c r="M10" s="149"/>
      <c r="N10" s="149"/>
      <c r="O10" s="149"/>
      <c r="P10" s="149"/>
      <c r="Q10" s="149"/>
      <c r="R10" s="149"/>
      <c r="S10" s="149"/>
      <c r="T10" s="149"/>
      <c r="U10" s="149"/>
      <c r="V10" s="136" t="s">
        <v>605</v>
      </c>
      <c r="W10" s="136"/>
      <c r="X10" s="136"/>
      <c r="Y10" s="136"/>
      <c r="Z10" s="136"/>
      <c r="AA10" s="137"/>
      <c r="AB10" s="54"/>
    </row>
    <row r="11" spans="1:28" s="1" customFormat="1" ht="18" customHeight="1">
      <c r="A11" s="133"/>
      <c r="B11" s="134"/>
      <c r="C11" s="134"/>
      <c r="D11" s="134"/>
      <c r="E11" s="134"/>
      <c r="F11" s="134"/>
      <c r="G11" s="135"/>
      <c r="H11" s="150" t="s">
        <v>460</v>
      </c>
      <c r="I11" s="128"/>
      <c r="J11" s="128"/>
      <c r="K11" s="128"/>
      <c r="L11" s="128"/>
      <c r="M11" s="128"/>
      <c r="N11" s="128"/>
      <c r="O11" s="128"/>
      <c r="P11" s="128"/>
      <c r="Q11" s="128"/>
      <c r="R11" s="128"/>
      <c r="S11" s="128"/>
      <c r="T11" s="128"/>
      <c r="U11" s="128"/>
      <c r="V11" s="136" t="s">
        <v>605</v>
      </c>
      <c r="W11" s="136"/>
      <c r="X11" s="136"/>
      <c r="Y11" s="136"/>
      <c r="Z11" s="136"/>
      <c r="AA11" s="137"/>
      <c r="AB11" s="54"/>
    </row>
    <row r="12" spans="1:28" s="1" customFormat="1" ht="18" customHeight="1" thickBot="1">
      <c r="A12" s="151" t="s">
        <v>461</v>
      </c>
      <c r="B12" s="152"/>
      <c r="C12" s="152"/>
      <c r="D12" s="152"/>
      <c r="E12" s="152"/>
      <c r="F12" s="152"/>
      <c r="G12" s="152"/>
      <c r="H12" s="153"/>
      <c r="I12" s="154"/>
      <c r="J12" s="154"/>
      <c r="K12" s="154"/>
      <c r="L12" s="154"/>
      <c r="M12" s="154"/>
      <c r="N12" s="154"/>
      <c r="O12" s="154"/>
      <c r="P12" s="154"/>
      <c r="Q12" s="154"/>
      <c r="R12" s="154"/>
      <c r="S12" s="154"/>
      <c r="T12" s="154"/>
      <c r="U12" s="154"/>
      <c r="V12" s="154"/>
      <c r="W12" s="154"/>
      <c r="X12" s="154"/>
      <c r="Y12" s="154"/>
      <c r="Z12" s="154"/>
      <c r="AA12" s="155"/>
      <c r="AB12" s="53"/>
    </row>
    <row r="13" spans="1:28" s="1" customFormat="1" ht="5" customHeight="1" thickBot="1">
      <c r="A13" s="3"/>
      <c r="B13" s="3"/>
      <c r="C13" s="3"/>
      <c r="D13" s="3"/>
      <c r="E13" s="3"/>
      <c r="F13" s="3"/>
      <c r="G13" s="3"/>
      <c r="H13" s="3"/>
      <c r="I13" s="3"/>
      <c r="J13" s="3"/>
      <c r="K13" s="3"/>
      <c r="L13" s="3"/>
      <c r="M13" s="3"/>
      <c r="N13" s="3"/>
      <c r="O13" s="3"/>
      <c r="P13" s="3"/>
      <c r="Q13" s="3"/>
      <c r="R13" s="3"/>
      <c r="S13" s="3"/>
      <c r="T13" s="3"/>
      <c r="U13" s="40"/>
      <c r="V13" s="41"/>
      <c r="W13" s="37"/>
      <c r="X13" s="40"/>
      <c r="Y13" s="37"/>
      <c r="Z13" s="40"/>
      <c r="AA13" s="37"/>
    </row>
    <row r="14" spans="1:28" s="1" customFormat="1" ht="32" customHeight="1">
      <c r="A14" s="156" t="s">
        <v>596</v>
      </c>
      <c r="B14" s="157"/>
      <c r="C14" s="157"/>
      <c r="D14" s="157"/>
      <c r="E14" s="158"/>
      <c r="F14" s="159"/>
      <c r="G14" s="159"/>
      <c r="H14" s="159"/>
      <c r="I14" s="159"/>
      <c r="J14" s="159"/>
      <c r="K14" s="159"/>
      <c r="L14" s="159"/>
      <c r="M14" s="159"/>
      <c r="N14" s="159"/>
      <c r="O14" s="159"/>
      <c r="P14" s="159"/>
      <c r="Q14" s="159"/>
      <c r="R14" s="159"/>
      <c r="S14" s="159"/>
      <c r="T14" s="159"/>
      <c r="U14" s="159"/>
      <c r="V14" s="159"/>
      <c r="W14" s="159"/>
      <c r="X14" s="159"/>
      <c r="Y14" s="159"/>
      <c r="Z14" s="159"/>
      <c r="AA14" s="160"/>
    </row>
    <row r="15" spans="1:28" ht="9.75" customHeight="1">
      <c r="A15" s="90" t="s">
        <v>601</v>
      </c>
      <c r="B15" s="91"/>
      <c r="C15" s="91"/>
      <c r="D15" s="91"/>
      <c r="E15" s="92"/>
      <c r="F15" s="99" t="s">
        <v>8</v>
      </c>
      <c r="G15" s="101"/>
      <c r="H15" s="101"/>
      <c r="I15" s="101"/>
      <c r="J15" s="101"/>
      <c r="K15" s="101"/>
      <c r="L15" s="101"/>
      <c r="M15" s="101"/>
      <c r="N15" s="101"/>
      <c r="O15" s="101"/>
      <c r="P15" s="102"/>
      <c r="Q15" s="107" t="s">
        <v>9</v>
      </c>
      <c r="R15" s="109"/>
      <c r="S15" s="109"/>
      <c r="T15" s="109"/>
      <c r="U15" s="109"/>
      <c r="V15" s="109"/>
      <c r="W15" s="109"/>
      <c r="X15" s="109"/>
      <c r="Y15" s="109"/>
      <c r="Z15" s="109"/>
      <c r="AA15" s="110"/>
    </row>
    <row r="16" spans="1:28" ht="9.75" customHeight="1">
      <c r="A16" s="93"/>
      <c r="B16" s="94"/>
      <c r="C16" s="94"/>
      <c r="D16" s="94"/>
      <c r="E16" s="95"/>
      <c r="F16" s="100"/>
      <c r="G16" s="103"/>
      <c r="H16" s="103"/>
      <c r="I16" s="103"/>
      <c r="J16" s="103"/>
      <c r="K16" s="103"/>
      <c r="L16" s="103"/>
      <c r="M16" s="103"/>
      <c r="N16" s="103"/>
      <c r="O16" s="103"/>
      <c r="P16" s="104"/>
      <c r="Q16" s="108"/>
      <c r="R16" s="111"/>
      <c r="S16" s="111"/>
      <c r="T16" s="111"/>
      <c r="U16" s="111"/>
      <c r="V16" s="111"/>
      <c r="W16" s="111"/>
      <c r="X16" s="111"/>
      <c r="Y16" s="111"/>
      <c r="Z16" s="111"/>
      <c r="AA16" s="112"/>
    </row>
    <row r="17" spans="1:27" ht="9.75" customHeight="1">
      <c r="A17" s="96"/>
      <c r="B17" s="97"/>
      <c r="C17" s="97"/>
      <c r="D17" s="97"/>
      <c r="E17" s="98"/>
      <c r="F17" s="4"/>
      <c r="G17" s="105"/>
      <c r="H17" s="105"/>
      <c r="I17" s="105"/>
      <c r="J17" s="105"/>
      <c r="K17" s="105"/>
      <c r="L17" s="105"/>
      <c r="M17" s="105"/>
      <c r="N17" s="105"/>
      <c r="O17" s="105"/>
      <c r="P17" s="106"/>
      <c r="Q17" s="5"/>
      <c r="R17" s="113"/>
      <c r="S17" s="113"/>
      <c r="T17" s="113"/>
      <c r="U17" s="113"/>
      <c r="V17" s="113"/>
      <c r="W17" s="113"/>
      <c r="X17" s="113"/>
      <c r="Y17" s="113"/>
      <c r="Z17" s="113"/>
      <c r="AA17" s="114"/>
    </row>
    <row r="18" spans="1:27" ht="9.75" customHeight="1">
      <c r="A18" s="115" t="s">
        <v>10</v>
      </c>
      <c r="B18" s="116"/>
      <c r="C18" s="116"/>
      <c r="D18" s="116"/>
      <c r="E18" s="117"/>
      <c r="F18" s="99" t="s">
        <v>8</v>
      </c>
      <c r="G18" s="101"/>
      <c r="H18" s="101"/>
      <c r="I18" s="101"/>
      <c r="J18" s="101"/>
      <c r="K18" s="101"/>
      <c r="L18" s="101"/>
      <c r="M18" s="101"/>
      <c r="N18" s="101"/>
      <c r="O18" s="101"/>
      <c r="P18" s="102"/>
      <c r="Q18" s="107" t="s">
        <v>9</v>
      </c>
      <c r="R18" s="161"/>
      <c r="S18" s="161"/>
      <c r="T18" s="161"/>
      <c r="U18" s="161"/>
      <c r="V18" s="161"/>
      <c r="W18" s="161"/>
      <c r="X18" s="161"/>
      <c r="Y18" s="161"/>
      <c r="Z18" s="161"/>
      <c r="AA18" s="162"/>
    </row>
    <row r="19" spans="1:27" ht="9.75" customHeight="1">
      <c r="A19" s="93"/>
      <c r="B19" s="118"/>
      <c r="C19" s="118"/>
      <c r="D19" s="118"/>
      <c r="E19" s="119"/>
      <c r="F19" s="100"/>
      <c r="G19" s="103"/>
      <c r="H19" s="103"/>
      <c r="I19" s="103"/>
      <c r="J19" s="103"/>
      <c r="K19" s="103"/>
      <c r="L19" s="103"/>
      <c r="M19" s="103"/>
      <c r="N19" s="103"/>
      <c r="O19" s="103"/>
      <c r="P19" s="104"/>
      <c r="Q19" s="108"/>
      <c r="R19" s="163"/>
      <c r="S19" s="163"/>
      <c r="T19" s="163"/>
      <c r="U19" s="163"/>
      <c r="V19" s="163"/>
      <c r="W19" s="163"/>
      <c r="X19" s="163"/>
      <c r="Y19" s="163"/>
      <c r="Z19" s="163"/>
      <c r="AA19" s="164"/>
    </row>
    <row r="20" spans="1:27" ht="9.75" customHeight="1">
      <c r="A20" s="120"/>
      <c r="B20" s="121"/>
      <c r="C20" s="121"/>
      <c r="D20" s="121"/>
      <c r="E20" s="122"/>
      <c r="F20" s="4"/>
      <c r="G20" s="105"/>
      <c r="H20" s="105"/>
      <c r="I20" s="105"/>
      <c r="J20" s="105"/>
      <c r="K20" s="105"/>
      <c r="L20" s="105"/>
      <c r="M20" s="105"/>
      <c r="N20" s="105"/>
      <c r="O20" s="105"/>
      <c r="P20" s="106"/>
      <c r="Q20" s="5"/>
      <c r="R20" s="165"/>
      <c r="S20" s="165"/>
      <c r="T20" s="165"/>
      <c r="U20" s="165"/>
      <c r="V20" s="165"/>
      <c r="W20" s="165"/>
      <c r="X20" s="165"/>
      <c r="Y20" s="165"/>
      <c r="Z20" s="165"/>
      <c r="AA20" s="166"/>
    </row>
    <row r="21" spans="1:27" ht="9.75" customHeight="1">
      <c r="A21" s="115" t="s">
        <v>11</v>
      </c>
      <c r="B21" s="116"/>
      <c r="C21" s="116"/>
      <c r="D21" s="116"/>
      <c r="E21" s="117"/>
      <c r="F21" s="99" t="s">
        <v>8</v>
      </c>
      <c r="G21" s="101"/>
      <c r="H21" s="101"/>
      <c r="I21" s="101"/>
      <c r="J21" s="101"/>
      <c r="K21" s="101"/>
      <c r="L21" s="101"/>
      <c r="M21" s="101"/>
      <c r="N21" s="101"/>
      <c r="O21" s="101"/>
      <c r="P21" s="102"/>
      <c r="Q21" s="107" t="s">
        <v>9</v>
      </c>
      <c r="R21" s="101"/>
      <c r="S21" s="101"/>
      <c r="T21" s="101"/>
      <c r="U21" s="101"/>
      <c r="V21" s="101"/>
      <c r="W21" s="101"/>
      <c r="X21" s="101"/>
      <c r="Y21" s="101"/>
      <c r="Z21" s="101"/>
      <c r="AA21" s="170"/>
    </row>
    <row r="22" spans="1:27" ht="9.75" customHeight="1">
      <c r="A22" s="93"/>
      <c r="B22" s="118"/>
      <c r="C22" s="118"/>
      <c r="D22" s="118"/>
      <c r="E22" s="119"/>
      <c r="F22" s="100"/>
      <c r="G22" s="103"/>
      <c r="H22" s="103"/>
      <c r="I22" s="103"/>
      <c r="J22" s="103"/>
      <c r="K22" s="103"/>
      <c r="L22" s="103"/>
      <c r="M22" s="103"/>
      <c r="N22" s="103"/>
      <c r="O22" s="103"/>
      <c r="P22" s="104"/>
      <c r="Q22" s="108"/>
      <c r="R22" s="103"/>
      <c r="S22" s="103"/>
      <c r="T22" s="103"/>
      <c r="U22" s="103"/>
      <c r="V22" s="103"/>
      <c r="W22" s="103"/>
      <c r="X22" s="103"/>
      <c r="Y22" s="103"/>
      <c r="Z22" s="103"/>
      <c r="AA22" s="171"/>
    </row>
    <row r="23" spans="1:27" ht="9.75" customHeight="1" thickBot="1">
      <c r="A23" s="167"/>
      <c r="B23" s="168"/>
      <c r="C23" s="168"/>
      <c r="D23" s="168"/>
      <c r="E23" s="169"/>
      <c r="F23" s="6"/>
      <c r="G23" s="103"/>
      <c r="H23" s="103"/>
      <c r="I23" s="103"/>
      <c r="J23" s="103"/>
      <c r="K23" s="103"/>
      <c r="L23" s="103"/>
      <c r="M23" s="103"/>
      <c r="N23" s="103"/>
      <c r="O23" s="103"/>
      <c r="P23" s="104"/>
      <c r="Q23" s="7"/>
      <c r="R23" s="103"/>
      <c r="S23" s="103"/>
      <c r="T23" s="103"/>
      <c r="U23" s="103"/>
      <c r="V23" s="103"/>
      <c r="W23" s="103"/>
      <c r="X23" s="103"/>
      <c r="Y23" s="103"/>
      <c r="Z23" s="103"/>
      <c r="AA23" s="171"/>
    </row>
    <row r="24" spans="1:27" s="1" customFormat="1" ht="12.75" customHeight="1">
      <c r="A24" s="172" t="s">
        <v>4</v>
      </c>
      <c r="B24" s="173"/>
      <c r="C24" s="173"/>
      <c r="D24" s="173"/>
      <c r="E24" s="174"/>
      <c r="F24" s="178" t="s">
        <v>267</v>
      </c>
      <c r="G24" s="179"/>
      <c r="H24" s="179"/>
      <c r="I24" s="179"/>
      <c r="J24" s="179"/>
      <c r="K24" s="179"/>
      <c r="L24" s="179"/>
      <c r="M24" s="179"/>
      <c r="N24" s="179"/>
      <c r="O24" s="179"/>
      <c r="P24" s="179"/>
      <c r="Q24" s="179"/>
      <c r="R24" s="179"/>
      <c r="S24" s="179"/>
      <c r="T24" s="179"/>
      <c r="U24" s="179"/>
      <c r="V24" s="179"/>
      <c r="W24" s="179"/>
      <c r="X24" s="179"/>
      <c r="Y24" s="179"/>
      <c r="Z24" s="179"/>
      <c r="AA24" s="180"/>
    </row>
    <row r="25" spans="1:27" s="1" customFormat="1" ht="12.75" customHeight="1">
      <c r="A25" s="175"/>
      <c r="B25" s="176"/>
      <c r="C25" s="176"/>
      <c r="D25" s="176"/>
      <c r="E25" s="177"/>
      <c r="F25" s="181"/>
      <c r="G25" s="182"/>
      <c r="H25" s="182"/>
      <c r="I25" s="182"/>
      <c r="J25" s="182"/>
      <c r="K25" s="182"/>
      <c r="L25" s="182"/>
      <c r="M25" s="182"/>
      <c r="N25" s="182"/>
      <c r="O25" s="182"/>
      <c r="P25" s="182"/>
      <c r="Q25" s="182"/>
      <c r="R25" s="182"/>
      <c r="S25" s="182"/>
      <c r="T25" s="182"/>
      <c r="U25" s="182"/>
      <c r="V25" s="182"/>
      <c r="W25" s="182"/>
      <c r="X25" s="182"/>
      <c r="Y25" s="182"/>
      <c r="Z25" s="182"/>
      <c r="AA25" s="183"/>
    </row>
    <row r="26" spans="1:27" s="1" customFormat="1" ht="7.5" customHeight="1">
      <c r="A26" s="184" t="s">
        <v>5</v>
      </c>
      <c r="B26" s="185"/>
      <c r="C26" s="185"/>
      <c r="D26" s="185"/>
      <c r="E26" s="186"/>
      <c r="F26" s="189"/>
      <c r="G26" s="190"/>
      <c r="H26" s="190"/>
      <c r="I26" s="190"/>
      <c r="J26" s="190"/>
      <c r="K26" s="190"/>
      <c r="L26" s="190"/>
      <c r="M26" s="190"/>
      <c r="N26" s="190"/>
      <c r="O26" s="190"/>
      <c r="P26" s="190"/>
      <c r="Q26" s="190"/>
      <c r="R26" s="190"/>
      <c r="S26" s="190"/>
      <c r="T26" s="190"/>
      <c r="U26" s="190"/>
      <c r="V26" s="190"/>
      <c r="W26" s="190"/>
      <c r="X26" s="190"/>
      <c r="Y26" s="190"/>
      <c r="Z26" s="190"/>
      <c r="AA26" s="191"/>
    </row>
    <row r="27" spans="1:27" s="1" customFormat="1" ht="7.5" customHeight="1">
      <c r="A27" s="187"/>
      <c r="B27" s="185"/>
      <c r="C27" s="185"/>
      <c r="D27" s="185"/>
      <c r="E27" s="186"/>
      <c r="F27" s="192"/>
      <c r="G27" s="193"/>
      <c r="H27" s="193"/>
      <c r="I27" s="193"/>
      <c r="J27" s="193"/>
      <c r="K27" s="193"/>
      <c r="L27" s="193"/>
      <c r="M27" s="193"/>
      <c r="N27" s="193"/>
      <c r="O27" s="193"/>
      <c r="P27" s="193"/>
      <c r="Q27" s="193"/>
      <c r="R27" s="193"/>
      <c r="S27" s="193"/>
      <c r="T27" s="193"/>
      <c r="U27" s="193"/>
      <c r="V27" s="193"/>
      <c r="W27" s="193"/>
      <c r="X27" s="193"/>
      <c r="Y27" s="193"/>
      <c r="Z27" s="193"/>
      <c r="AA27" s="194"/>
    </row>
    <row r="28" spans="1:27" ht="7.5" customHeight="1">
      <c r="A28" s="188"/>
      <c r="B28" s="185"/>
      <c r="C28" s="185"/>
      <c r="D28" s="185"/>
      <c r="E28" s="186"/>
      <c r="F28" s="192"/>
      <c r="G28" s="193"/>
      <c r="H28" s="193"/>
      <c r="I28" s="193"/>
      <c r="J28" s="193"/>
      <c r="K28" s="193"/>
      <c r="L28" s="193"/>
      <c r="M28" s="193"/>
      <c r="N28" s="193"/>
      <c r="O28" s="193"/>
      <c r="P28" s="193"/>
      <c r="Q28" s="193"/>
      <c r="R28" s="193"/>
      <c r="S28" s="193"/>
      <c r="T28" s="193"/>
      <c r="U28" s="193"/>
      <c r="V28" s="193"/>
      <c r="W28" s="193"/>
      <c r="X28" s="193"/>
      <c r="Y28" s="193"/>
      <c r="Z28" s="193"/>
      <c r="AA28" s="194"/>
    </row>
    <row r="29" spans="1:27" ht="7.5" customHeight="1">
      <c r="A29" s="188"/>
      <c r="B29" s="185"/>
      <c r="C29" s="185"/>
      <c r="D29" s="185"/>
      <c r="E29" s="186"/>
      <c r="F29" s="192"/>
      <c r="G29" s="193"/>
      <c r="H29" s="193"/>
      <c r="I29" s="193"/>
      <c r="J29" s="193"/>
      <c r="K29" s="193"/>
      <c r="L29" s="193"/>
      <c r="M29" s="193"/>
      <c r="N29" s="193"/>
      <c r="O29" s="193"/>
      <c r="P29" s="193"/>
      <c r="Q29" s="193"/>
      <c r="R29" s="193"/>
      <c r="S29" s="193"/>
      <c r="T29" s="193"/>
      <c r="U29" s="193"/>
      <c r="V29" s="193"/>
      <c r="W29" s="193"/>
      <c r="X29" s="193"/>
      <c r="Y29" s="193"/>
      <c r="Z29" s="193"/>
      <c r="AA29" s="194"/>
    </row>
    <row r="30" spans="1:27" ht="7.5" customHeight="1">
      <c r="A30" s="184" t="s">
        <v>6</v>
      </c>
      <c r="B30" s="195"/>
      <c r="C30" s="195"/>
      <c r="D30" s="195"/>
      <c r="E30" s="196"/>
      <c r="F30" s="198"/>
      <c r="G30" s="190"/>
      <c r="H30" s="190"/>
      <c r="I30" s="190"/>
      <c r="J30" s="190"/>
      <c r="K30" s="190"/>
      <c r="L30" s="190"/>
      <c r="M30" s="190"/>
      <c r="N30" s="190"/>
      <c r="O30" s="190"/>
      <c r="P30" s="190"/>
      <c r="Q30" s="190"/>
      <c r="R30" s="190"/>
      <c r="S30" s="190"/>
      <c r="T30" s="190"/>
      <c r="U30" s="190"/>
      <c r="V30" s="190"/>
      <c r="W30" s="190"/>
      <c r="X30" s="190"/>
      <c r="Y30" s="190"/>
      <c r="Z30" s="190"/>
      <c r="AA30" s="191"/>
    </row>
    <row r="31" spans="1:27" ht="9" customHeight="1">
      <c r="A31" s="187"/>
      <c r="B31" s="195"/>
      <c r="C31" s="195"/>
      <c r="D31" s="195"/>
      <c r="E31" s="196"/>
      <c r="F31" s="192"/>
      <c r="G31" s="193"/>
      <c r="H31" s="193"/>
      <c r="I31" s="193"/>
      <c r="J31" s="193"/>
      <c r="K31" s="193"/>
      <c r="L31" s="193"/>
      <c r="M31" s="193"/>
      <c r="N31" s="193"/>
      <c r="O31" s="193"/>
      <c r="P31" s="193"/>
      <c r="Q31" s="193"/>
      <c r="R31" s="193"/>
      <c r="S31" s="193"/>
      <c r="T31" s="193"/>
      <c r="U31" s="193"/>
      <c r="V31" s="193"/>
      <c r="W31" s="193"/>
      <c r="X31" s="193"/>
      <c r="Y31" s="193"/>
      <c r="Z31" s="193"/>
      <c r="AA31" s="194"/>
    </row>
    <row r="32" spans="1:27" ht="9" customHeight="1">
      <c r="A32" s="197"/>
      <c r="B32" s="195"/>
      <c r="C32" s="195"/>
      <c r="D32" s="195"/>
      <c r="E32" s="196"/>
      <c r="F32" s="199"/>
      <c r="G32" s="200"/>
      <c r="H32" s="200"/>
      <c r="I32" s="200"/>
      <c r="J32" s="200"/>
      <c r="K32" s="200"/>
      <c r="L32" s="200"/>
      <c r="M32" s="200"/>
      <c r="N32" s="200"/>
      <c r="O32" s="200"/>
      <c r="P32" s="200"/>
      <c r="Q32" s="200"/>
      <c r="R32" s="200"/>
      <c r="S32" s="200"/>
      <c r="T32" s="200"/>
      <c r="U32" s="200"/>
      <c r="V32" s="200"/>
      <c r="W32" s="200"/>
      <c r="X32" s="200"/>
      <c r="Y32" s="200"/>
      <c r="Z32" s="200"/>
      <c r="AA32" s="201"/>
    </row>
    <row r="33" spans="1:27" ht="9" customHeight="1">
      <c r="A33" s="202" t="s">
        <v>7</v>
      </c>
      <c r="B33" s="203"/>
      <c r="C33" s="203"/>
      <c r="D33" s="203"/>
      <c r="E33" s="204"/>
      <c r="F33" s="198"/>
      <c r="G33" s="206"/>
      <c r="H33" s="206"/>
      <c r="I33" s="206"/>
      <c r="J33" s="206"/>
      <c r="K33" s="206"/>
      <c r="L33" s="206"/>
      <c r="M33" s="206"/>
      <c r="N33" s="206"/>
      <c r="O33" s="206"/>
      <c r="P33" s="206"/>
      <c r="Q33" s="206"/>
      <c r="R33" s="206"/>
      <c r="S33" s="206"/>
      <c r="T33" s="206"/>
      <c r="U33" s="206"/>
      <c r="V33" s="206"/>
      <c r="W33" s="206"/>
      <c r="X33" s="206"/>
      <c r="Y33" s="206"/>
      <c r="Z33" s="206"/>
      <c r="AA33" s="207"/>
    </row>
    <row r="34" spans="1:27" ht="9" customHeight="1">
      <c r="A34" s="205"/>
      <c r="B34" s="203"/>
      <c r="C34" s="203"/>
      <c r="D34" s="203"/>
      <c r="E34" s="204"/>
      <c r="F34" s="208"/>
      <c r="G34" s="206"/>
      <c r="H34" s="206"/>
      <c r="I34" s="206"/>
      <c r="J34" s="206"/>
      <c r="K34" s="206"/>
      <c r="L34" s="206"/>
      <c r="M34" s="206"/>
      <c r="N34" s="206"/>
      <c r="O34" s="206"/>
      <c r="P34" s="206"/>
      <c r="Q34" s="206"/>
      <c r="R34" s="206"/>
      <c r="S34" s="206"/>
      <c r="T34" s="206"/>
      <c r="U34" s="206"/>
      <c r="V34" s="206"/>
      <c r="W34" s="206"/>
      <c r="X34" s="206"/>
      <c r="Y34" s="206"/>
      <c r="Z34" s="206"/>
      <c r="AA34" s="207"/>
    </row>
    <row r="35" spans="1:27" ht="9" customHeight="1" thickBot="1">
      <c r="A35" s="205"/>
      <c r="B35" s="203"/>
      <c r="C35" s="203"/>
      <c r="D35" s="203"/>
      <c r="E35" s="204"/>
      <c r="F35" s="208"/>
      <c r="G35" s="206"/>
      <c r="H35" s="206"/>
      <c r="I35" s="206"/>
      <c r="J35" s="206"/>
      <c r="K35" s="206"/>
      <c r="L35" s="206"/>
      <c r="M35" s="206"/>
      <c r="N35" s="206"/>
      <c r="O35" s="206"/>
      <c r="P35" s="206"/>
      <c r="Q35" s="206"/>
      <c r="R35" s="206"/>
      <c r="S35" s="206"/>
      <c r="T35" s="206"/>
      <c r="U35" s="206"/>
      <c r="V35" s="206"/>
      <c r="W35" s="206"/>
      <c r="X35" s="206"/>
      <c r="Y35" s="206"/>
      <c r="Z35" s="206"/>
      <c r="AA35" s="207"/>
    </row>
    <row r="36" spans="1:27" ht="12" customHeight="1">
      <c r="A36" s="269" t="s">
        <v>15</v>
      </c>
      <c r="B36" s="270"/>
      <c r="C36" s="270"/>
      <c r="D36" s="270"/>
      <c r="E36" s="271"/>
      <c r="F36" s="298">
        <v>1</v>
      </c>
      <c r="G36" s="280"/>
      <c r="H36" s="280"/>
      <c r="I36" s="280"/>
      <c r="J36" s="280"/>
      <c r="K36" s="280"/>
      <c r="L36" s="280"/>
      <c r="M36" s="280"/>
      <c r="N36" s="280"/>
      <c r="O36" s="280"/>
      <c r="P36" s="296"/>
      <c r="Q36" s="278">
        <v>2</v>
      </c>
      <c r="R36" s="280"/>
      <c r="S36" s="280"/>
      <c r="T36" s="280"/>
      <c r="U36" s="280"/>
      <c r="V36" s="280"/>
      <c r="W36" s="280"/>
      <c r="X36" s="280"/>
      <c r="Y36" s="280"/>
      <c r="Z36" s="280"/>
      <c r="AA36" s="281"/>
    </row>
    <row r="37" spans="1:27" ht="12" customHeight="1">
      <c r="A37" s="272"/>
      <c r="B37" s="273"/>
      <c r="C37" s="273"/>
      <c r="D37" s="273"/>
      <c r="E37" s="274"/>
      <c r="F37" s="299"/>
      <c r="G37" s="282"/>
      <c r="H37" s="282"/>
      <c r="I37" s="282"/>
      <c r="J37" s="282"/>
      <c r="K37" s="282"/>
      <c r="L37" s="282"/>
      <c r="M37" s="282"/>
      <c r="N37" s="282"/>
      <c r="O37" s="282"/>
      <c r="P37" s="297"/>
      <c r="Q37" s="279"/>
      <c r="R37" s="282"/>
      <c r="S37" s="282"/>
      <c r="T37" s="282"/>
      <c r="U37" s="282"/>
      <c r="V37" s="282"/>
      <c r="W37" s="282"/>
      <c r="X37" s="282"/>
      <c r="Y37" s="282"/>
      <c r="Z37" s="282"/>
      <c r="AA37" s="283"/>
    </row>
    <row r="38" spans="1:27" ht="12" customHeight="1">
      <c r="A38" s="272"/>
      <c r="B38" s="273"/>
      <c r="C38" s="273"/>
      <c r="D38" s="273"/>
      <c r="E38" s="274"/>
      <c r="F38" s="300">
        <v>3</v>
      </c>
      <c r="G38" s="285"/>
      <c r="H38" s="285"/>
      <c r="I38" s="285"/>
      <c r="J38" s="285"/>
      <c r="K38" s="285"/>
      <c r="L38" s="285"/>
      <c r="M38" s="285"/>
      <c r="N38" s="285"/>
      <c r="O38" s="285"/>
      <c r="P38" s="301"/>
      <c r="Q38" s="284">
        <v>4</v>
      </c>
      <c r="R38" s="285"/>
      <c r="S38" s="285"/>
      <c r="T38" s="285"/>
      <c r="U38" s="285"/>
      <c r="V38" s="285"/>
      <c r="W38" s="285"/>
      <c r="X38" s="285"/>
      <c r="Y38" s="285"/>
      <c r="Z38" s="285"/>
      <c r="AA38" s="286"/>
    </row>
    <row r="39" spans="1:27" ht="12" customHeight="1">
      <c r="A39" s="272"/>
      <c r="B39" s="273"/>
      <c r="C39" s="273"/>
      <c r="D39" s="273"/>
      <c r="E39" s="274"/>
      <c r="F39" s="299"/>
      <c r="G39" s="282"/>
      <c r="H39" s="282"/>
      <c r="I39" s="282"/>
      <c r="J39" s="282"/>
      <c r="K39" s="282"/>
      <c r="L39" s="282"/>
      <c r="M39" s="282"/>
      <c r="N39" s="282"/>
      <c r="O39" s="282"/>
      <c r="P39" s="297"/>
      <c r="Q39" s="279"/>
      <c r="R39" s="282"/>
      <c r="S39" s="282"/>
      <c r="T39" s="282"/>
      <c r="U39" s="282"/>
      <c r="V39" s="282"/>
      <c r="W39" s="282"/>
      <c r="X39" s="282"/>
      <c r="Y39" s="282"/>
      <c r="Z39" s="282"/>
      <c r="AA39" s="283"/>
    </row>
    <row r="40" spans="1:27" ht="12" customHeight="1">
      <c r="A40" s="272"/>
      <c r="B40" s="273"/>
      <c r="C40" s="273"/>
      <c r="D40" s="273"/>
      <c r="E40" s="274"/>
      <c r="F40" s="300">
        <v>5</v>
      </c>
      <c r="G40" s="285"/>
      <c r="H40" s="285"/>
      <c r="I40" s="285"/>
      <c r="J40" s="285"/>
      <c r="K40" s="285"/>
      <c r="L40" s="285"/>
      <c r="M40" s="285"/>
      <c r="N40" s="285"/>
      <c r="O40" s="285"/>
      <c r="P40" s="301"/>
      <c r="Q40" s="209"/>
      <c r="R40" s="210"/>
      <c r="S40" s="210"/>
      <c r="T40" s="210"/>
      <c r="U40" s="210"/>
      <c r="V40" s="210"/>
      <c r="W40" s="210"/>
      <c r="X40" s="210"/>
      <c r="Y40" s="210"/>
      <c r="Z40" s="210"/>
      <c r="AA40" s="211"/>
    </row>
    <row r="41" spans="1:27" ht="12" customHeight="1">
      <c r="A41" s="275"/>
      <c r="B41" s="276"/>
      <c r="C41" s="276"/>
      <c r="D41" s="276"/>
      <c r="E41" s="277"/>
      <c r="F41" s="302"/>
      <c r="G41" s="294"/>
      <c r="H41" s="294"/>
      <c r="I41" s="294"/>
      <c r="J41" s="294"/>
      <c r="K41" s="294"/>
      <c r="L41" s="294"/>
      <c r="M41" s="294"/>
      <c r="N41" s="294"/>
      <c r="O41" s="294"/>
      <c r="P41" s="303"/>
      <c r="Q41" s="212"/>
      <c r="R41" s="213"/>
      <c r="S41" s="213"/>
      <c r="T41" s="213"/>
      <c r="U41" s="213"/>
      <c r="V41" s="213"/>
      <c r="W41" s="213"/>
      <c r="X41" s="213"/>
      <c r="Y41" s="213"/>
      <c r="Z41" s="213"/>
      <c r="AA41" s="214"/>
    </row>
    <row r="42" spans="1:27" ht="13.5" customHeight="1">
      <c r="A42" s="215" t="s">
        <v>16</v>
      </c>
      <c r="B42" s="216"/>
      <c r="C42" s="216"/>
      <c r="D42" s="216"/>
      <c r="E42" s="217"/>
      <c r="F42" s="224"/>
      <c r="G42" s="225"/>
      <c r="H42" s="225"/>
      <c r="I42" s="225"/>
      <c r="J42" s="225"/>
      <c r="K42" s="225"/>
      <c r="L42" s="225"/>
      <c r="M42" s="225"/>
      <c r="N42" s="225"/>
      <c r="O42" s="225"/>
      <c r="P42" s="225"/>
      <c r="Q42" s="225"/>
      <c r="R42" s="225"/>
      <c r="S42" s="225"/>
      <c r="T42" s="225"/>
      <c r="U42" s="225"/>
      <c r="V42" s="225"/>
      <c r="W42" s="225"/>
      <c r="X42" s="225"/>
      <c r="Y42" s="225"/>
      <c r="Z42" s="225"/>
      <c r="AA42" s="226"/>
    </row>
    <row r="43" spans="1:27" ht="13.5" customHeight="1">
      <c r="A43" s="218"/>
      <c r="B43" s="219"/>
      <c r="C43" s="219"/>
      <c r="D43" s="219"/>
      <c r="E43" s="220"/>
      <c r="F43" s="227"/>
      <c r="G43" s="228"/>
      <c r="H43" s="228"/>
      <c r="I43" s="228"/>
      <c r="J43" s="228"/>
      <c r="K43" s="228"/>
      <c r="L43" s="228"/>
      <c r="M43" s="228"/>
      <c r="N43" s="228"/>
      <c r="O43" s="228"/>
      <c r="P43" s="228"/>
      <c r="Q43" s="228"/>
      <c r="R43" s="228"/>
      <c r="S43" s="228"/>
      <c r="T43" s="228"/>
      <c r="U43" s="228"/>
      <c r="V43" s="228"/>
      <c r="W43" s="228"/>
      <c r="X43" s="228"/>
      <c r="Y43" s="228"/>
      <c r="Z43" s="228"/>
      <c r="AA43" s="229"/>
    </row>
    <row r="44" spans="1:27" ht="14.25" customHeight="1">
      <c r="A44" s="218"/>
      <c r="B44" s="219"/>
      <c r="C44" s="219"/>
      <c r="D44" s="219"/>
      <c r="E44" s="220"/>
      <c r="F44" s="227"/>
      <c r="G44" s="228"/>
      <c r="H44" s="228"/>
      <c r="I44" s="228"/>
      <c r="J44" s="228"/>
      <c r="K44" s="228"/>
      <c r="L44" s="228"/>
      <c r="M44" s="228"/>
      <c r="N44" s="228"/>
      <c r="O44" s="228"/>
      <c r="P44" s="228"/>
      <c r="Q44" s="228"/>
      <c r="R44" s="228"/>
      <c r="S44" s="228"/>
      <c r="T44" s="228"/>
      <c r="U44" s="228"/>
      <c r="V44" s="228"/>
      <c r="W44" s="228"/>
      <c r="X44" s="228"/>
      <c r="Y44" s="228"/>
      <c r="Z44" s="228"/>
      <c r="AA44" s="229"/>
    </row>
    <row r="45" spans="1:27" ht="14.25" customHeight="1">
      <c r="A45" s="218"/>
      <c r="B45" s="219"/>
      <c r="C45" s="219"/>
      <c r="D45" s="219"/>
      <c r="E45" s="220"/>
      <c r="F45" s="227"/>
      <c r="G45" s="228"/>
      <c r="H45" s="228"/>
      <c r="I45" s="228"/>
      <c r="J45" s="228"/>
      <c r="K45" s="228"/>
      <c r="L45" s="228"/>
      <c r="M45" s="228"/>
      <c r="N45" s="228"/>
      <c r="O45" s="228"/>
      <c r="P45" s="228"/>
      <c r="Q45" s="228"/>
      <c r="R45" s="228"/>
      <c r="S45" s="228"/>
      <c r="T45" s="228"/>
      <c r="U45" s="228"/>
      <c r="V45" s="228"/>
      <c r="W45" s="228"/>
      <c r="X45" s="228"/>
      <c r="Y45" s="228"/>
      <c r="Z45" s="228"/>
      <c r="AA45" s="229"/>
    </row>
    <row r="46" spans="1:27" ht="14.25" customHeight="1">
      <c r="A46" s="218"/>
      <c r="B46" s="219"/>
      <c r="C46" s="219"/>
      <c r="D46" s="219"/>
      <c r="E46" s="220"/>
      <c r="F46" s="227"/>
      <c r="G46" s="228"/>
      <c r="H46" s="228"/>
      <c r="I46" s="228"/>
      <c r="J46" s="228"/>
      <c r="K46" s="228"/>
      <c r="L46" s="228"/>
      <c r="M46" s="228"/>
      <c r="N46" s="228"/>
      <c r="O46" s="228"/>
      <c r="P46" s="228"/>
      <c r="Q46" s="228"/>
      <c r="R46" s="228"/>
      <c r="S46" s="228"/>
      <c r="T46" s="228"/>
      <c r="U46" s="228"/>
      <c r="V46" s="228"/>
      <c r="W46" s="228"/>
      <c r="X46" s="228"/>
      <c r="Y46" s="228"/>
      <c r="Z46" s="228"/>
      <c r="AA46" s="229"/>
    </row>
    <row r="47" spans="1:27" ht="14.25" customHeight="1">
      <c r="A47" s="218"/>
      <c r="B47" s="219"/>
      <c r="C47" s="219"/>
      <c r="D47" s="219"/>
      <c r="E47" s="220"/>
      <c r="F47" s="227"/>
      <c r="G47" s="228"/>
      <c r="H47" s="228"/>
      <c r="I47" s="228"/>
      <c r="J47" s="228"/>
      <c r="K47" s="228"/>
      <c r="L47" s="228"/>
      <c r="M47" s="228"/>
      <c r="N47" s="228"/>
      <c r="O47" s="228"/>
      <c r="P47" s="228"/>
      <c r="Q47" s="228"/>
      <c r="R47" s="228"/>
      <c r="S47" s="228"/>
      <c r="T47" s="228"/>
      <c r="U47" s="228"/>
      <c r="V47" s="228"/>
      <c r="W47" s="228"/>
      <c r="X47" s="228"/>
      <c r="Y47" s="228"/>
      <c r="Z47" s="228"/>
      <c r="AA47" s="229"/>
    </row>
    <row r="48" spans="1:27" ht="13.5" customHeight="1">
      <c r="A48" s="218"/>
      <c r="B48" s="219"/>
      <c r="C48" s="219"/>
      <c r="D48" s="219"/>
      <c r="E48" s="220"/>
      <c r="F48" s="227"/>
      <c r="G48" s="228"/>
      <c r="H48" s="228"/>
      <c r="I48" s="228"/>
      <c r="J48" s="228"/>
      <c r="K48" s="228"/>
      <c r="L48" s="228"/>
      <c r="M48" s="228"/>
      <c r="N48" s="228"/>
      <c r="O48" s="228"/>
      <c r="P48" s="228"/>
      <c r="Q48" s="228"/>
      <c r="R48" s="228"/>
      <c r="S48" s="228"/>
      <c r="T48" s="228"/>
      <c r="U48" s="228"/>
      <c r="V48" s="228"/>
      <c r="W48" s="228"/>
      <c r="X48" s="228"/>
      <c r="Y48" s="228"/>
      <c r="Z48" s="228"/>
      <c r="AA48" s="229"/>
    </row>
    <row r="49" spans="1:27" ht="13.5" customHeight="1">
      <c r="A49" s="218"/>
      <c r="B49" s="219"/>
      <c r="C49" s="219"/>
      <c r="D49" s="219"/>
      <c r="E49" s="220"/>
      <c r="F49" s="227"/>
      <c r="G49" s="228"/>
      <c r="H49" s="228"/>
      <c r="I49" s="228"/>
      <c r="J49" s="228"/>
      <c r="K49" s="228"/>
      <c r="L49" s="228"/>
      <c r="M49" s="228"/>
      <c r="N49" s="228"/>
      <c r="O49" s="228"/>
      <c r="P49" s="228"/>
      <c r="Q49" s="228"/>
      <c r="R49" s="228"/>
      <c r="S49" s="228"/>
      <c r="T49" s="228"/>
      <c r="U49" s="228"/>
      <c r="V49" s="228"/>
      <c r="W49" s="228"/>
      <c r="X49" s="228"/>
      <c r="Y49" s="228"/>
      <c r="Z49" s="228"/>
      <c r="AA49" s="229"/>
    </row>
    <row r="50" spans="1:27" ht="13.5" customHeight="1">
      <c r="A50" s="218"/>
      <c r="B50" s="219"/>
      <c r="C50" s="219"/>
      <c r="D50" s="219"/>
      <c r="E50" s="220"/>
      <c r="F50" s="227"/>
      <c r="G50" s="228"/>
      <c r="H50" s="228"/>
      <c r="I50" s="228"/>
      <c r="J50" s="228"/>
      <c r="K50" s="228"/>
      <c r="L50" s="228"/>
      <c r="M50" s="228"/>
      <c r="N50" s="228"/>
      <c r="O50" s="228"/>
      <c r="P50" s="228"/>
      <c r="Q50" s="228"/>
      <c r="R50" s="228"/>
      <c r="S50" s="228"/>
      <c r="T50" s="228"/>
      <c r="U50" s="228"/>
      <c r="V50" s="228"/>
      <c r="W50" s="228"/>
      <c r="X50" s="228"/>
      <c r="Y50" s="228"/>
      <c r="Z50" s="228"/>
      <c r="AA50" s="229"/>
    </row>
    <row r="51" spans="1:27" ht="13.5" customHeight="1">
      <c r="A51" s="218"/>
      <c r="B51" s="219"/>
      <c r="C51" s="219"/>
      <c r="D51" s="219"/>
      <c r="E51" s="220"/>
      <c r="F51" s="227"/>
      <c r="G51" s="228"/>
      <c r="H51" s="228"/>
      <c r="I51" s="228"/>
      <c r="J51" s="228"/>
      <c r="K51" s="228"/>
      <c r="L51" s="228"/>
      <c r="M51" s="228"/>
      <c r="N51" s="228"/>
      <c r="O51" s="228"/>
      <c r="P51" s="228"/>
      <c r="Q51" s="228"/>
      <c r="R51" s="228"/>
      <c r="S51" s="228"/>
      <c r="T51" s="228"/>
      <c r="U51" s="228"/>
      <c r="V51" s="228"/>
      <c r="W51" s="228"/>
      <c r="X51" s="228"/>
      <c r="Y51" s="228"/>
      <c r="Z51" s="228"/>
      <c r="AA51" s="229"/>
    </row>
    <row r="52" spans="1:27" ht="13.5" customHeight="1">
      <c r="A52" s="218"/>
      <c r="B52" s="219"/>
      <c r="C52" s="219"/>
      <c r="D52" s="219"/>
      <c r="E52" s="220"/>
      <c r="F52" s="227"/>
      <c r="G52" s="228"/>
      <c r="H52" s="228"/>
      <c r="I52" s="228"/>
      <c r="J52" s="228"/>
      <c r="K52" s="228"/>
      <c r="L52" s="228"/>
      <c r="M52" s="228"/>
      <c r="N52" s="228"/>
      <c r="O52" s="228"/>
      <c r="P52" s="228"/>
      <c r="Q52" s="228"/>
      <c r="R52" s="228"/>
      <c r="S52" s="228"/>
      <c r="T52" s="228"/>
      <c r="U52" s="228"/>
      <c r="V52" s="228"/>
      <c r="W52" s="228"/>
      <c r="X52" s="228"/>
      <c r="Y52" s="228"/>
      <c r="Z52" s="228"/>
      <c r="AA52" s="229"/>
    </row>
    <row r="53" spans="1:27" ht="13.5" customHeight="1">
      <c r="A53" s="221"/>
      <c r="B53" s="222"/>
      <c r="C53" s="222"/>
      <c r="D53" s="222"/>
      <c r="E53" s="223"/>
      <c r="F53" s="230"/>
      <c r="G53" s="231"/>
      <c r="H53" s="231"/>
      <c r="I53" s="231"/>
      <c r="J53" s="231"/>
      <c r="K53" s="231"/>
      <c r="L53" s="231"/>
      <c r="M53" s="231"/>
      <c r="N53" s="231"/>
      <c r="O53" s="231"/>
      <c r="P53" s="231"/>
      <c r="Q53" s="231"/>
      <c r="R53" s="231"/>
      <c r="S53" s="231"/>
      <c r="T53" s="231"/>
      <c r="U53" s="231"/>
      <c r="V53" s="231"/>
      <c r="W53" s="231"/>
      <c r="X53" s="231"/>
      <c r="Y53" s="231"/>
      <c r="Z53" s="231"/>
      <c r="AA53" s="232"/>
    </row>
    <row r="54" spans="1:27" ht="9" customHeight="1">
      <c r="A54" s="233" t="s">
        <v>17</v>
      </c>
      <c r="B54" s="234"/>
      <c r="C54" s="234"/>
      <c r="D54" s="234"/>
      <c r="E54" s="235"/>
      <c r="F54" s="304" t="s">
        <v>607</v>
      </c>
      <c r="G54" s="305"/>
      <c r="H54" s="305"/>
      <c r="I54" s="305"/>
      <c r="J54" s="305"/>
      <c r="K54" s="305"/>
      <c r="L54" s="305"/>
      <c r="M54" s="305"/>
      <c r="N54" s="260" t="s">
        <v>597</v>
      </c>
      <c r="O54" s="261"/>
      <c r="P54" s="261"/>
      <c r="Q54" s="262"/>
      <c r="R54" s="287"/>
      <c r="S54" s="288"/>
      <c r="T54" s="288"/>
      <c r="U54" s="288"/>
      <c r="V54" s="288"/>
      <c r="W54" s="288"/>
      <c r="X54" s="288"/>
      <c r="Y54" s="288"/>
      <c r="Z54" s="288"/>
      <c r="AA54" s="289"/>
    </row>
    <row r="55" spans="1:27" ht="9" customHeight="1">
      <c r="A55" s="236"/>
      <c r="B55" s="234"/>
      <c r="C55" s="234"/>
      <c r="D55" s="234"/>
      <c r="E55" s="235"/>
      <c r="F55" s="306"/>
      <c r="G55" s="307"/>
      <c r="H55" s="307"/>
      <c r="I55" s="307"/>
      <c r="J55" s="307"/>
      <c r="K55" s="307"/>
      <c r="L55" s="307"/>
      <c r="M55" s="307"/>
      <c r="N55" s="263"/>
      <c r="O55" s="264"/>
      <c r="P55" s="264"/>
      <c r="Q55" s="265"/>
      <c r="R55" s="290"/>
      <c r="S55" s="291"/>
      <c r="T55" s="291"/>
      <c r="U55" s="291"/>
      <c r="V55" s="291"/>
      <c r="W55" s="291"/>
      <c r="X55" s="291"/>
      <c r="Y55" s="291"/>
      <c r="Z55" s="291"/>
      <c r="AA55" s="292"/>
    </row>
    <row r="56" spans="1:27" ht="9" customHeight="1">
      <c r="A56" s="236"/>
      <c r="B56" s="234"/>
      <c r="C56" s="234"/>
      <c r="D56" s="234"/>
      <c r="E56" s="235"/>
      <c r="F56" s="306"/>
      <c r="G56" s="307"/>
      <c r="H56" s="307"/>
      <c r="I56" s="307"/>
      <c r="J56" s="307"/>
      <c r="K56" s="307"/>
      <c r="L56" s="307"/>
      <c r="M56" s="307"/>
      <c r="N56" s="263"/>
      <c r="O56" s="264"/>
      <c r="P56" s="264"/>
      <c r="Q56" s="265"/>
      <c r="R56" s="290"/>
      <c r="S56" s="291"/>
      <c r="T56" s="291"/>
      <c r="U56" s="291"/>
      <c r="V56" s="291"/>
      <c r="W56" s="291"/>
      <c r="X56" s="291"/>
      <c r="Y56" s="291"/>
      <c r="Z56" s="291"/>
      <c r="AA56" s="292"/>
    </row>
    <row r="57" spans="1:27" ht="9" customHeight="1">
      <c r="A57" s="236"/>
      <c r="B57" s="234"/>
      <c r="C57" s="234"/>
      <c r="D57" s="234"/>
      <c r="E57" s="235"/>
      <c r="F57" s="308"/>
      <c r="G57" s="309"/>
      <c r="H57" s="309"/>
      <c r="I57" s="309"/>
      <c r="J57" s="309"/>
      <c r="K57" s="309"/>
      <c r="L57" s="309"/>
      <c r="M57" s="309"/>
      <c r="N57" s="263"/>
      <c r="O57" s="264"/>
      <c r="P57" s="264"/>
      <c r="Q57" s="265"/>
      <c r="R57" s="293"/>
      <c r="S57" s="294"/>
      <c r="T57" s="294"/>
      <c r="U57" s="294"/>
      <c r="V57" s="294"/>
      <c r="W57" s="294"/>
      <c r="X57" s="294"/>
      <c r="Y57" s="294"/>
      <c r="Z57" s="294"/>
      <c r="AA57" s="295"/>
    </row>
    <row r="58" spans="1:27" ht="13.5" customHeight="1">
      <c r="A58" s="237" t="s">
        <v>19</v>
      </c>
      <c r="B58" s="238"/>
      <c r="C58" s="238"/>
      <c r="D58" s="238"/>
      <c r="E58" s="239"/>
      <c r="F58" s="250" t="str">
        <f>IF(IFERROR(VLOOKUP($F$54,NCID!$A$2:$C$52,3,FALSE),0)&lt;&gt;0,VLOOKUP($F$54,NCID!$A$2:$C$52,3,FALSE),"")</f>
        <v>03861082</v>
      </c>
      <c r="G58" s="251"/>
      <c r="H58" s="251"/>
      <c r="I58" s="251"/>
      <c r="J58" s="251"/>
      <c r="K58" s="251"/>
      <c r="L58" s="251"/>
      <c r="M58" s="251"/>
      <c r="N58" s="263"/>
      <c r="O58" s="264"/>
      <c r="P58" s="264"/>
      <c r="Q58" s="265"/>
      <c r="R58" s="254"/>
      <c r="S58" s="255"/>
      <c r="T58" s="255"/>
      <c r="U58" s="255"/>
      <c r="V58" s="255"/>
      <c r="W58" s="255"/>
      <c r="X58" s="255"/>
      <c r="Y58" s="255"/>
      <c r="Z58" s="255"/>
      <c r="AA58" s="256"/>
    </row>
    <row r="59" spans="1:27" ht="13.5" customHeight="1">
      <c r="A59" s="240"/>
      <c r="B59" s="241"/>
      <c r="C59" s="241"/>
      <c r="D59" s="241"/>
      <c r="E59" s="242"/>
      <c r="F59" s="252"/>
      <c r="G59" s="253"/>
      <c r="H59" s="253"/>
      <c r="I59" s="253"/>
      <c r="J59" s="253"/>
      <c r="K59" s="253"/>
      <c r="L59" s="253"/>
      <c r="M59" s="253"/>
      <c r="N59" s="266"/>
      <c r="O59" s="267"/>
      <c r="P59" s="267"/>
      <c r="Q59" s="268"/>
      <c r="R59" s="257"/>
      <c r="S59" s="258"/>
      <c r="T59" s="258"/>
      <c r="U59" s="258"/>
      <c r="V59" s="258"/>
      <c r="W59" s="258"/>
      <c r="X59" s="258"/>
      <c r="Y59" s="258"/>
      <c r="Z59" s="258"/>
      <c r="AA59" s="259"/>
    </row>
    <row r="60" spans="1:27" ht="13.5" customHeight="1">
      <c r="A60" s="243" t="s">
        <v>20</v>
      </c>
      <c r="B60" s="234"/>
      <c r="C60" s="234"/>
      <c r="D60" s="234"/>
      <c r="E60" s="235"/>
      <c r="F60" s="244"/>
      <c r="G60" s="245"/>
      <c r="H60" s="245"/>
      <c r="I60" s="245"/>
      <c r="J60" s="245"/>
      <c r="K60" s="245"/>
      <c r="L60" s="245"/>
      <c r="M60" s="245"/>
      <c r="N60" s="245"/>
      <c r="O60" s="245"/>
      <c r="P60" s="91" t="s">
        <v>21</v>
      </c>
      <c r="Q60" s="245"/>
      <c r="R60" s="245"/>
      <c r="S60" s="245"/>
      <c r="T60" s="245"/>
      <c r="U60" s="245"/>
      <c r="V60" s="245"/>
      <c r="W60" s="245"/>
      <c r="X60" s="245"/>
      <c r="Y60" s="245"/>
      <c r="Z60" s="245"/>
      <c r="AA60" s="248" t="s">
        <v>22</v>
      </c>
    </row>
    <row r="61" spans="1:27" ht="13.5" customHeight="1">
      <c r="A61" s="236"/>
      <c r="B61" s="234"/>
      <c r="C61" s="234"/>
      <c r="D61" s="234"/>
      <c r="E61" s="235"/>
      <c r="F61" s="246"/>
      <c r="G61" s="247"/>
      <c r="H61" s="247"/>
      <c r="I61" s="247"/>
      <c r="J61" s="247"/>
      <c r="K61" s="247"/>
      <c r="L61" s="247"/>
      <c r="M61" s="247"/>
      <c r="N61" s="247"/>
      <c r="O61" s="247"/>
      <c r="P61" s="97"/>
      <c r="Q61" s="247"/>
      <c r="R61" s="247"/>
      <c r="S61" s="247"/>
      <c r="T61" s="247"/>
      <c r="U61" s="247"/>
      <c r="V61" s="247"/>
      <c r="W61" s="247"/>
      <c r="X61" s="247"/>
      <c r="Y61" s="247"/>
      <c r="Z61" s="247"/>
      <c r="AA61" s="249"/>
    </row>
    <row r="62" spans="1:27" ht="13.5" customHeight="1">
      <c r="A62" s="243" t="s">
        <v>23</v>
      </c>
      <c r="B62" s="234"/>
      <c r="C62" s="234"/>
      <c r="D62" s="234"/>
      <c r="E62" s="235"/>
      <c r="F62" s="244"/>
      <c r="G62" s="245"/>
      <c r="H62" s="245"/>
      <c r="I62" s="245"/>
      <c r="J62" s="245"/>
      <c r="K62" s="245"/>
      <c r="L62" s="245"/>
      <c r="M62" s="245"/>
      <c r="N62" s="245"/>
      <c r="O62" s="245"/>
      <c r="P62" s="91" t="s">
        <v>24</v>
      </c>
      <c r="Q62" s="245"/>
      <c r="R62" s="245"/>
      <c r="S62" s="245"/>
      <c r="T62" s="245"/>
      <c r="U62" s="245"/>
      <c r="V62" s="245"/>
      <c r="W62" s="245"/>
      <c r="X62" s="245"/>
      <c r="Y62" s="245"/>
      <c r="Z62" s="245"/>
      <c r="AA62" s="248" t="s">
        <v>25</v>
      </c>
    </row>
    <row r="63" spans="1:27" ht="14.25" customHeight="1">
      <c r="A63" s="236"/>
      <c r="B63" s="234"/>
      <c r="C63" s="234"/>
      <c r="D63" s="234"/>
      <c r="E63" s="235"/>
      <c r="F63" s="246"/>
      <c r="G63" s="247"/>
      <c r="H63" s="247"/>
      <c r="I63" s="247"/>
      <c r="J63" s="247"/>
      <c r="K63" s="247"/>
      <c r="L63" s="247"/>
      <c r="M63" s="247"/>
      <c r="N63" s="247"/>
      <c r="O63" s="247"/>
      <c r="P63" s="97"/>
      <c r="Q63" s="247"/>
      <c r="R63" s="247"/>
      <c r="S63" s="247"/>
      <c r="T63" s="247"/>
      <c r="U63" s="247"/>
      <c r="V63" s="247"/>
      <c r="W63" s="247"/>
      <c r="X63" s="247"/>
      <c r="Y63" s="247"/>
      <c r="Z63" s="247"/>
      <c r="AA63" s="249"/>
    </row>
    <row r="64" spans="1:27" ht="13.5" customHeight="1">
      <c r="A64" s="243" t="s">
        <v>26</v>
      </c>
      <c r="B64" s="234"/>
      <c r="C64" s="234"/>
      <c r="D64" s="234"/>
      <c r="E64" s="235"/>
      <c r="F64" s="310">
        <v>2023</v>
      </c>
      <c r="G64" s="311"/>
      <c r="H64" s="311"/>
      <c r="I64" s="311"/>
      <c r="J64" s="311"/>
      <c r="K64" s="311"/>
      <c r="L64" s="311"/>
      <c r="M64" s="91" t="s">
        <v>27</v>
      </c>
      <c r="N64" s="311"/>
      <c r="O64" s="311"/>
      <c r="P64" s="311"/>
      <c r="Q64" s="311"/>
      <c r="R64" s="311"/>
      <c r="S64" s="311"/>
      <c r="T64" s="91" t="s">
        <v>28</v>
      </c>
      <c r="U64" s="311"/>
      <c r="V64" s="311"/>
      <c r="W64" s="311"/>
      <c r="X64" s="311"/>
      <c r="Y64" s="311"/>
      <c r="Z64" s="311"/>
      <c r="AA64" s="248" t="s">
        <v>3</v>
      </c>
    </row>
    <row r="65" spans="1:33" ht="13.5" customHeight="1">
      <c r="A65" s="236"/>
      <c r="B65" s="234"/>
      <c r="C65" s="234"/>
      <c r="D65" s="234"/>
      <c r="E65" s="235"/>
      <c r="F65" s="312"/>
      <c r="G65" s="313"/>
      <c r="H65" s="313"/>
      <c r="I65" s="313"/>
      <c r="J65" s="313"/>
      <c r="K65" s="313"/>
      <c r="L65" s="313"/>
      <c r="M65" s="97"/>
      <c r="N65" s="313"/>
      <c r="O65" s="313"/>
      <c r="P65" s="313"/>
      <c r="Q65" s="313"/>
      <c r="R65" s="313"/>
      <c r="S65" s="313"/>
      <c r="T65" s="97"/>
      <c r="U65" s="313"/>
      <c r="V65" s="313"/>
      <c r="W65" s="313"/>
      <c r="X65" s="313"/>
      <c r="Y65" s="313"/>
      <c r="Z65" s="313"/>
      <c r="AA65" s="249"/>
    </row>
    <row r="66" spans="1:33" ht="21" customHeight="1">
      <c r="A66" s="321" t="s">
        <v>610</v>
      </c>
      <c r="B66" s="322"/>
      <c r="C66" s="322"/>
      <c r="D66" s="322"/>
      <c r="E66" s="322"/>
      <c r="F66" s="353" t="s">
        <v>603</v>
      </c>
      <c r="G66" s="354"/>
      <c r="H66" s="354"/>
      <c r="I66" s="357" t="s">
        <v>609</v>
      </c>
      <c r="J66" s="358"/>
      <c r="K66" s="358"/>
      <c r="L66" s="358"/>
      <c r="M66" s="358"/>
      <c r="N66" s="358"/>
      <c r="O66" s="358"/>
      <c r="P66" s="358"/>
      <c r="Q66" s="358"/>
      <c r="R66" s="358"/>
      <c r="S66" s="358"/>
      <c r="T66" s="358"/>
      <c r="U66" s="358"/>
      <c r="V66" s="358"/>
      <c r="W66" s="358"/>
      <c r="X66" s="358"/>
      <c r="Y66" s="358"/>
      <c r="Z66" s="358"/>
      <c r="AA66" s="359"/>
    </row>
    <row r="67" spans="1:33" ht="13.5" customHeight="1">
      <c r="A67" s="323"/>
      <c r="B67" s="322"/>
      <c r="C67" s="322"/>
      <c r="D67" s="322"/>
      <c r="E67" s="322"/>
      <c r="F67" s="355"/>
      <c r="G67" s="356"/>
      <c r="H67" s="356"/>
      <c r="I67" s="360"/>
      <c r="J67" s="361"/>
      <c r="K67" s="361"/>
      <c r="L67" s="361"/>
      <c r="M67" s="361"/>
      <c r="N67" s="361"/>
      <c r="O67" s="361"/>
      <c r="P67" s="361"/>
      <c r="Q67" s="361"/>
      <c r="R67" s="361"/>
      <c r="S67" s="361"/>
      <c r="T67" s="361"/>
      <c r="U67" s="361"/>
      <c r="V67" s="361"/>
      <c r="W67" s="361"/>
      <c r="X67" s="361"/>
      <c r="Y67" s="361"/>
      <c r="Z67" s="361"/>
      <c r="AA67" s="362"/>
    </row>
    <row r="68" spans="1:33" ht="13.5" customHeight="1">
      <c r="A68" s="324" t="s">
        <v>29</v>
      </c>
      <c r="B68" s="325"/>
      <c r="C68" s="325"/>
      <c r="D68" s="325"/>
      <c r="E68" s="325"/>
      <c r="F68" s="353" t="s">
        <v>454</v>
      </c>
      <c r="G68" s="354"/>
      <c r="H68" s="354"/>
      <c r="I68" s="354"/>
      <c r="J68" s="354"/>
      <c r="K68" s="328" t="s">
        <v>308</v>
      </c>
      <c r="L68" s="329"/>
      <c r="M68" s="329"/>
      <c r="N68" s="329"/>
      <c r="O68" s="329"/>
      <c r="P68" s="329"/>
      <c r="Q68" s="329"/>
      <c r="R68" s="329"/>
      <c r="S68" s="329"/>
      <c r="T68" s="329"/>
      <c r="U68" s="329"/>
      <c r="V68" s="329"/>
      <c r="W68" s="329"/>
      <c r="X68" s="329"/>
      <c r="Y68" s="329"/>
      <c r="Z68" s="329"/>
      <c r="AA68" s="330"/>
      <c r="AG68" s="27"/>
    </row>
    <row r="69" spans="1:33" ht="13.5" customHeight="1" thickBot="1">
      <c r="A69" s="326"/>
      <c r="B69" s="327"/>
      <c r="C69" s="327"/>
      <c r="D69" s="327"/>
      <c r="E69" s="327"/>
      <c r="F69" s="363"/>
      <c r="G69" s="364"/>
      <c r="H69" s="364"/>
      <c r="I69" s="364"/>
      <c r="J69" s="364"/>
      <c r="K69" s="331"/>
      <c r="L69" s="332"/>
      <c r="M69" s="332"/>
      <c r="N69" s="332"/>
      <c r="O69" s="332"/>
      <c r="P69" s="332"/>
      <c r="Q69" s="332"/>
      <c r="R69" s="332"/>
      <c r="S69" s="332"/>
      <c r="T69" s="332"/>
      <c r="U69" s="332"/>
      <c r="V69" s="332"/>
      <c r="W69" s="332"/>
      <c r="X69" s="332"/>
      <c r="Y69" s="332"/>
      <c r="Z69" s="332"/>
      <c r="AA69" s="333"/>
    </row>
    <row r="70" spans="1:33" ht="7.5" customHeight="1"/>
    <row r="71" spans="1:33" ht="13.5" customHeight="1">
      <c r="A71" s="42" t="s">
        <v>595</v>
      </c>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row>
    <row r="72" spans="1:33" ht="13.5" customHeight="1" thickBot="1">
      <c r="A72" s="44" t="s">
        <v>436</v>
      </c>
      <c r="B72" s="44"/>
      <c r="C72" s="44"/>
      <c r="D72" s="44"/>
      <c r="E72" s="44"/>
      <c r="F72" s="44"/>
      <c r="G72" s="44"/>
      <c r="H72" s="44"/>
      <c r="I72" s="44"/>
      <c r="J72" s="44"/>
      <c r="K72" s="44"/>
      <c r="L72" s="44"/>
      <c r="M72" s="44"/>
      <c r="N72" s="44"/>
      <c r="O72" s="44"/>
      <c r="P72" s="44"/>
      <c r="Q72" s="44"/>
      <c r="R72" s="44"/>
      <c r="S72" s="44"/>
      <c r="T72" s="43"/>
      <c r="U72" s="43"/>
      <c r="V72" s="43"/>
      <c r="W72" s="43"/>
      <c r="X72" s="43"/>
      <c r="Y72" s="43"/>
      <c r="Z72" s="43"/>
      <c r="AA72" s="43"/>
    </row>
    <row r="73" spans="1:33" ht="10.5" customHeight="1">
      <c r="A73" s="314" t="s">
        <v>12</v>
      </c>
      <c r="B73" s="270"/>
      <c r="C73" s="270"/>
      <c r="D73" s="270"/>
      <c r="E73" s="271"/>
      <c r="F73" s="315" t="s">
        <v>8</v>
      </c>
      <c r="G73" s="316"/>
      <c r="H73" s="316"/>
      <c r="I73" s="316"/>
      <c r="J73" s="316"/>
      <c r="K73" s="316"/>
      <c r="L73" s="316"/>
      <c r="M73" s="316"/>
      <c r="N73" s="316"/>
      <c r="O73" s="316"/>
      <c r="P73" s="317"/>
      <c r="Q73" s="318" t="s">
        <v>9</v>
      </c>
      <c r="R73" s="319"/>
      <c r="S73" s="319"/>
      <c r="T73" s="319"/>
      <c r="U73" s="319"/>
      <c r="V73" s="319"/>
      <c r="W73" s="319"/>
      <c r="X73" s="319"/>
      <c r="Y73" s="319"/>
      <c r="Z73" s="319"/>
      <c r="AA73" s="320"/>
    </row>
    <row r="74" spans="1:33" ht="10.5" customHeight="1">
      <c r="A74" s="272"/>
      <c r="B74" s="273"/>
      <c r="C74" s="273"/>
      <c r="D74" s="273"/>
      <c r="E74" s="274"/>
      <c r="F74" s="100"/>
      <c r="G74" s="103"/>
      <c r="H74" s="103"/>
      <c r="I74" s="103"/>
      <c r="J74" s="103"/>
      <c r="K74" s="103"/>
      <c r="L74" s="103"/>
      <c r="M74" s="103"/>
      <c r="N74" s="103"/>
      <c r="O74" s="103"/>
      <c r="P74" s="104"/>
      <c r="Q74" s="108"/>
      <c r="R74" s="111"/>
      <c r="S74" s="111"/>
      <c r="T74" s="111"/>
      <c r="U74" s="111"/>
      <c r="V74" s="111"/>
      <c r="W74" s="111"/>
      <c r="X74" s="111"/>
      <c r="Y74" s="111"/>
      <c r="Z74" s="111"/>
      <c r="AA74" s="112"/>
    </row>
    <row r="75" spans="1:33" ht="10.5" customHeight="1">
      <c r="A75" s="275"/>
      <c r="B75" s="276"/>
      <c r="C75" s="276"/>
      <c r="D75" s="276"/>
      <c r="E75" s="277"/>
      <c r="F75" s="4"/>
      <c r="G75" s="105"/>
      <c r="H75" s="105"/>
      <c r="I75" s="105"/>
      <c r="J75" s="105"/>
      <c r="K75" s="105"/>
      <c r="L75" s="105"/>
      <c r="M75" s="105"/>
      <c r="N75" s="105"/>
      <c r="O75" s="105"/>
      <c r="P75" s="106"/>
      <c r="Q75" s="5"/>
      <c r="R75" s="113"/>
      <c r="S75" s="113"/>
      <c r="T75" s="113"/>
      <c r="U75" s="113"/>
      <c r="V75" s="113"/>
      <c r="W75" s="113"/>
      <c r="X75" s="113"/>
      <c r="Y75" s="113"/>
      <c r="Z75" s="113"/>
      <c r="AA75" s="114"/>
    </row>
    <row r="76" spans="1:33" ht="10.5" customHeight="1">
      <c r="A76" s="334" t="s">
        <v>13</v>
      </c>
      <c r="B76" s="335"/>
      <c r="C76" s="335"/>
      <c r="D76" s="335"/>
      <c r="E76" s="336"/>
      <c r="F76" s="99" t="s">
        <v>8</v>
      </c>
      <c r="G76" s="101"/>
      <c r="H76" s="101"/>
      <c r="I76" s="101"/>
      <c r="J76" s="101"/>
      <c r="K76" s="101"/>
      <c r="L76" s="101"/>
      <c r="M76" s="101"/>
      <c r="N76" s="101"/>
      <c r="O76" s="101"/>
      <c r="P76" s="102"/>
      <c r="Q76" s="107" t="s">
        <v>9</v>
      </c>
      <c r="R76" s="109"/>
      <c r="S76" s="109"/>
      <c r="T76" s="109"/>
      <c r="U76" s="109"/>
      <c r="V76" s="109"/>
      <c r="W76" s="109"/>
      <c r="X76" s="109"/>
      <c r="Y76" s="109"/>
      <c r="Z76" s="109"/>
      <c r="AA76" s="110"/>
    </row>
    <row r="77" spans="1:33" ht="10.5" customHeight="1">
      <c r="A77" s="272"/>
      <c r="B77" s="337"/>
      <c r="C77" s="337"/>
      <c r="D77" s="337"/>
      <c r="E77" s="338"/>
      <c r="F77" s="100"/>
      <c r="G77" s="103"/>
      <c r="H77" s="103"/>
      <c r="I77" s="103"/>
      <c r="J77" s="103"/>
      <c r="K77" s="103"/>
      <c r="L77" s="103"/>
      <c r="M77" s="103"/>
      <c r="N77" s="103"/>
      <c r="O77" s="103"/>
      <c r="P77" s="104"/>
      <c r="Q77" s="108"/>
      <c r="R77" s="111"/>
      <c r="S77" s="111"/>
      <c r="T77" s="111"/>
      <c r="U77" s="111"/>
      <c r="V77" s="111"/>
      <c r="W77" s="111"/>
      <c r="X77" s="111"/>
      <c r="Y77" s="111"/>
      <c r="Z77" s="111"/>
      <c r="AA77" s="112"/>
    </row>
    <row r="78" spans="1:33" ht="10.5" customHeight="1">
      <c r="A78" s="339"/>
      <c r="B78" s="340"/>
      <c r="C78" s="340"/>
      <c r="D78" s="340"/>
      <c r="E78" s="341"/>
      <c r="F78" s="4"/>
      <c r="G78" s="105"/>
      <c r="H78" s="105"/>
      <c r="I78" s="105"/>
      <c r="J78" s="105"/>
      <c r="K78" s="105"/>
      <c r="L78" s="105"/>
      <c r="M78" s="105"/>
      <c r="N78" s="105"/>
      <c r="O78" s="105"/>
      <c r="P78" s="106"/>
      <c r="Q78" s="5"/>
      <c r="R78" s="113"/>
      <c r="S78" s="113"/>
      <c r="T78" s="113"/>
      <c r="U78" s="113"/>
      <c r="V78" s="113"/>
      <c r="W78" s="113"/>
      <c r="X78" s="113"/>
      <c r="Y78" s="113"/>
      <c r="Z78" s="113"/>
      <c r="AA78" s="114"/>
    </row>
    <row r="79" spans="1:33" ht="10.5" customHeight="1">
      <c r="A79" s="334" t="s">
        <v>14</v>
      </c>
      <c r="B79" s="335"/>
      <c r="C79" s="335"/>
      <c r="D79" s="335"/>
      <c r="E79" s="336"/>
      <c r="F79" s="99" t="s">
        <v>8</v>
      </c>
      <c r="G79" s="101"/>
      <c r="H79" s="101"/>
      <c r="I79" s="101"/>
      <c r="J79" s="101"/>
      <c r="K79" s="101"/>
      <c r="L79" s="101"/>
      <c r="M79" s="101"/>
      <c r="N79" s="101"/>
      <c r="O79" s="101"/>
      <c r="P79" s="102"/>
      <c r="Q79" s="107" t="s">
        <v>9</v>
      </c>
      <c r="R79" s="101"/>
      <c r="S79" s="101"/>
      <c r="T79" s="101"/>
      <c r="U79" s="101"/>
      <c r="V79" s="101"/>
      <c r="W79" s="101"/>
      <c r="X79" s="101"/>
      <c r="Y79" s="101"/>
      <c r="Z79" s="101"/>
      <c r="AA79" s="170"/>
    </row>
    <row r="80" spans="1:33" ht="10.5" customHeight="1">
      <c r="A80" s="272"/>
      <c r="B80" s="337"/>
      <c r="C80" s="337"/>
      <c r="D80" s="337"/>
      <c r="E80" s="338"/>
      <c r="F80" s="100"/>
      <c r="G80" s="103"/>
      <c r="H80" s="103"/>
      <c r="I80" s="103"/>
      <c r="J80" s="103"/>
      <c r="K80" s="103"/>
      <c r="L80" s="103"/>
      <c r="M80" s="103"/>
      <c r="N80" s="103"/>
      <c r="O80" s="103"/>
      <c r="P80" s="104"/>
      <c r="Q80" s="108"/>
      <c r="R80" s="103"/>
      <c r="S80" s="103"/>
      <c r="T80" s="103"/>
      <c r="U80" s="103"/>
      <c r="V80" s="103"/>
      <c r="W80" s="103"/>
      <c r="X80" s="103"/>
      <c r="Y80" s="103"/>
      <c r="Z80" s="103"/>
      <c r="AA80" s="171"/>
    </row>
    <row r="81" spans="1:27" ht="10.5" customHeight="1" thickBot="1">
      <c r="A81" s="342"/>
      <c r="B81" s="343"/>
      <c r="C81" s="343"/>
      <c r="D81" s="343"/>
      <c r="E81" s="344"/>
      <c r="F81" s="8"/>
      <c r="G81" s="345"/>
      <c r="H81" s="345"/>
      <c r="I81" s="345"/>
      <c r="J81" s="345"/>
      <c r="K81" s="345"/>
      <c r="L81" s="345"/>
      <c r="M81" s="345"/>
      <c r="N81" s="345"/>
      <c r="O81" s="345"/>
      <c r="P81" s="346"/>
      <c r="Q81" s="9"/>
      <c r="R81" s="345"/>
      <c r="S81" s="345"/>
      <c r="T81" s="345"/>
      <c r="U81" s="345"/>
      <c r="V81" s="345"/>
      <c r="W81" s="345"/>
      <c r="X81" s="345"/>
      <c r="Y81" s="345"/>
      <c r="Z81" s="345"/>
      <c r="AA81" s="347"/>
    </row>
    <row r="82" spans="1:27" ht="10.5" customHeight="1">
      <c r="A82" s="314" t="s">
        <v>30</v>
      </c>
      <c r="B82" s="270"/>
      <c r="C82" s="270"/>
      <c r="D82" s="270"/>
      <c r="E82" s="271"/>
      <c r="F82" s="315" t="s">
        <v>8</v>
      </c>
      <c r="G82" s="316"/>
      <c r="H82" s="316"/>
      <c r="I82" s="316"/>
      <c r="J82" s="316"/>
      <c r="K82" s="316"/>
      <c r="L82" s="316"/>
      <c r="M82" s="316"/>
      <c r="N82" s="316"/>
      <c r="O82" s="316"/>
      <c r="P82" s="317"/>
      <c r="Q82" s="318" t="s">
        <v>9</v>
      </c>
      <c r="R82" s="319"/>
      <c r="S82" s="319"/>
      <c r="T82" s="319"/>
      <c r="U82" s="319"/>
      <c r="V82" s="319"/>
      <c r="W82" s="319"/>
      <c r="X82" s="319"/>
      <c r="Y82" s="319"/>
      <c r="Z82" s="319"/>
      <c r="AA82" s="320"/>
    </row>
    <row r="83" spans="1:27" ht="10.5" customHeight="1">
      <c r="A83" s="272"/>
      <c r="B83" s="273"/>
      <c r="C83" s="273"/>
      <c r="D83" s="273"/>
      <c r="E83" s="274"/>
      <c r="F83" s="100"/>
      <c r="G83" s="103"/>
      <c r="H83" s="103"/>
      <c r="I83" s="103"/>
      <c r="J83" s="103"/>
      <c r="K83" s="103"/>
      <c r="L83" s="103"/>
      <c r="M83" s="103"/>
      <c r="N83" s="103"/>
      <c r="O83" s="103"/>
      <c r="P83" s="104"/>
      <c r="Q83" s="108"/>
      <c r="R83" s="111"/>
      <c r="S83" s="111"/>
      <c r="T83" s="111"/>
      <c r="U83" s="111"/>
      <c r="V83" s="111"/>
      <c r="W83" s="111"/>
      <c r="X83" s="111"/>
      <c r="Y83" s="111"/>
      <c r="Z83" s="111"/>
      <c r="AA83" s="112"/>
    </row>
    <row r="84" spans="1:27" ht="10.5" customHeight="1">
      <c r="A84" s="275"/>
      <c r="B84" s="276"/>
      <c r="C84" s="276"/>
      <c r="D84" s="276"/>
      <c r="E84" s="277"/>
      <c r="F84" s="4"/>
      <c r="G84" s="105"/>
      <c r="H84" s="105"/>
      <c r="I84" s="105"/>
      <c r="J84" s="105"/>
      <c r="K84" s="105"/>
      <c r="L84" s="105"/>
      <c r="M84" s="105"/>
      <c r="N84" s="105"/>
      <c r="O84" s="105"/>
      <c r="P84" s="106"/>
      <c r="Q84" s="5"/>
      <c r="R84" s="113"/>
      <c r="S84" s="113"/>
      <c r="T84" s="113"/>
      <c r="U84" s="113"/>
      <c r="V84" s="113"/>
      <c r="W84" s="113"/>
      <c r="X84" s="113"/>
      <c r="Y84" s="113"/>
      <c r="Z84" s="113"/>
      <c r="AA84" s="114"/>
    </row>
    <row r="85" spans="1:27" ht="10.5" customHeight="1">
      <c r="A85" s="334" t="s">
        <v>31</v>
      </c>
      <c r="B85" s="348"/>
      <c r="C85" s="348"/>
      <c r="D85" s="348"/>
      <c r="E85" s="349"/>
      <c r="F85" s="99" t="s">
        <v>8</v>
      </c>
      <c r="G85" s="101"/>
      <c r="H85" s="101"/>
      <c r="I85" s="101"/>
      <c r="J85" s="101"/>
      <c r="K85" s="101"/>
      <c r="L85" s="101"/>
      <c r="M85" s="101"/>
      <c r="N85" s="101"/>
      <c r="O85" s="101"/>
      <c r="P85" s="102"/>
      <c r="Q85" s="107" t="s">
        <v>9</v>
      </c>
      <c r="R85" s="109"/>
      <c r="S85" s="109"/>
      <c r="T85" s="109"/>
      <c r="U85" s="109"/>
      <c r="V85" s="109"/>
      <c r="W85" s="109"/>
      <c r="X85" s="109"/>
      <c r="Y85" s="109"/>
      <c r="Z85" s="109"/>
      <c r="AA85" s="110"/>
    </row>
    <row r="86" spans="1:27" ht="10.5" customHeight="1">
      <c r="A86" s="272"/>
      <c r="B86" s="273"/>
      <c r="C86" s="273"/>
      <c r="D86" s="273"/>
      <c r="E86" s="274"/>
      <c r="F86" s="100"/>
      <c r="G86" s="103"/>
      <c r="H86" s="103"/>
      <c r="I86" s="103"/>
      <c r="J86" s="103"/>
      <c r="K86" s="103"/>
      <c r="L86" s="103"/>
      <c r="M86" s="103"/>
      <c r="N86" s="103"/>
      <c r="O86" s="103"/>
      <c r="P86" s="104"/>
      <c r="Q86" s="108"/>
      <c r="R86" s="111"/>
      <c r="S86" s="111"/>
      <c r="T86" s="111"/>
      <c r="U86" s="111"/>
      <c r="V86" s="111"/>
      <c r="W86" s="111"/>
      <c r="X86" s="111"/>
      <c r="Y86" s="111"/>
      <c r="Z86" s="111"/>
      <c r="AA86" s="112"/>
    </row>
    <row r="87" spans="1:27" ht="10.5" customHeight="1">
      <c r="A87" s="275"/>
      <c r="B87" s="276"/>
      <c r="C87" s="276"/>
      <c r="D87" s="276"/>
      <c r="E87" s="277"/>
      <c r="F87" s="4"/>
      <c r="G87" s="105"/>
      <c r="H87" s="105"/>
      <c r="I87" s="105"/>
      <c r="J87" s="105"/>
      <c r="K87" s="105"/>
      <c r="L87" s="105"/>
      <c r="M87" s="105"/>
      <c r="N87" s="105"/>
      <c r="O87" s="105"/>
      <c r="P87" s="106"/>
      <c r="Q87" s="5"/>
      <c r="R87" s="113"/>
      <c r="S87" s="113"/>
      <c r="T87" s="113"/>
      <c r="U87" s="113"/>
      <c r="V87" s="113"/>
      <c r="W87" s="113"/>
      <c r="X87" s="113"/>
      <c r="Y87" s="113"/>
      <c r="Z87" s="113"/>
      <c r="AA87" s="114"/>
    </row>
    <row r="88" spans="1:27" ht="10.5" customHeight="1">
      <c r="A88" s="334" t="s">
        <v>32</v>
      </c>
      <c r="B88" s="348"/>
      <c r="C88" s="348"/>
      <c r="D88" s="348"/>
      <c r="E88" s="349"/>
      <c r="F88" s="99" t="s">
        <v>8</v>
      </c>
      <c r="G88" s="101"/>
      <c r="H88" s="101"/>
      <c r="I88" s="101"/>
      <c r="J88" s="101"/>
      <c r="K88" s="101"/>
      <c r="L88" s="101"/>
      <c r="M88" s="101"/>
      <c r="N88" s="101"/>
      <c r="O88" s="101"/>
      <c r="P88" s="102"/>
      <c r="Q88" s="107" t="s">
        <v>9</v>
      </c>
      <c r="R88" s="101"/>
      <c r="S88" s="101"/>
      <c r="T88" s="101"/>
      <c r="U88" s="101"/>
      <c r="V88" s="101"/>
      <c r="W88" s="101"/>
      <c r="X88" s="101"/>
      <c r="Y88" s="101"/>
      <c r="Z88" s="101"/>
      <c r="AA88" s="170"/>
    </row>
    <row r="89" spans="1:27" ht="10.5" customHeight="1">
      <c r="A89" s="272"/>
      <c r="B89" s="273"/>
      <c r="C89" s="273"/>
      <c r="D89" s="273"/>
      <c r="E89" s="274"/>
      <c r="F89" s="100"/>
      <c r="G89" s="103"/>
      <c r="H89" s="103"/>
      <c r="I89" s="103"/>
      <c r="J89" s="103"/>
      <c r="K89" s="103"/>
      <c r="L89" s="103"/>
      <c r="M89" s="103"/>
      <c r="N89" s="103"/>
      <c r="O89" s="103"/>
      <c r="P89" s="104"/>
      <c r="Q89" s="108"/>
      <c r="R89" s="103"/>
      <c r="S89" s="103"/>
      <c r="T89" s="103"/>
      <c r="U89" s="103"/>
      <c r="V89" s="103"/>
      <c r="W89" s="103"/>
      <c r="X89" s="103"/>
      <c r="Y89" s="103"/>
      <c r="Z89" s="103"/>
      <c r="AA89" s="171"/>
    </row>
    <row r="90" spans="1:27" ht="10.5" customHeight="1" thickBot="1">
      <c r="A90" s="350"/>
      <c r="B90" s="351"/>
      <c r="C90" s="351"/>
      <c r="D90" s="351"/>
      <c r="E90" s="352"/>
      <c r="F90" s="8"/>
      <c r="G90" s="345"/>
      <c r="H90" s="345"/>
      <c r="I90" s="345"/>
      <c r="J90" s="345"/>
      <c r="K90" s="345"/>
      <c r="L90" s="345"/>
      <c r="M90" s="345"/>
      <c r="N90" s="345"/>
      <c r="O90" s="345"/>
      <c r="P90" s="346"/>
      <c r="Q90" s="9"/>
      <c r="R90" s="345"/>
      <c r="S90" s="345"/>
      <c r="T90" s="345"/>
      <c r="U90" s="345"/>
      <c r="V90" s="345"/>
      <c r="W90" s="345"/>
      <c r="X90" s="345"/>
      <c r="Y90" s="345"/>
      <c r="Z90" s="345"/>
      <c r="AA90" s="347"/>
    </row>
    <row r="91" spans="1:27" ht="10.5" customHeight="1">
      <c r="A91" s="314" t="s">
        <v>33</v>
      </c>
      <c r="B91" s="270"/>
      <c r="C91" s="270"/>
      <c r="D91" s="270"/>
      <c r="E91" s="271"/>
      <c r="F91" s="315" t="s">
        <v>8</v>
      </c>
      <c r="G91" s="316"/>
      <c r="H91" s="316"/>
      <c r="I91" s="316"/>
      <c r="J91" s="316"/>
      <c r="K91" s="316"/>
      <c r="L91" s="316"/>
      <c r="M91" s="316"/>
      <c r="N91" s="316"/>
      <c r="O91" s="316"/>
      <c r="P91" s="317"/>
      <c r="Q91" s="318" t="s">
        <v>9</v>
      </c>
      <c r="R91" s="319"/>
      <c r="S91" s="319"/>
      <c r="T91" s="319"/>
      <c r="U91" s="319"/>
      <c r="V91" s="319"/>
      <c r="W91" s="319"/>
      <c r="X91" s="319"/>
      <c r="Y91" s="319"/>
      <c r="Z91" s="319"/>
      <c r="AA91" s="320"/>
    </row>
    <row r="92" spans="1:27" ht="10.5" customHeight="1">
      <c r="A92" s="272"/>
      <c r="B92" s="273"/>
      <c r="C92" s="273"/>
      <c r="D92" s="273"/>
      <c r="E92" s="274"/>
      <c r="F92" s="100"/>
      <c r="G92" s="103"/>
      <c r="H92" s="103"/>
      <c r="I92" s="103"/>
      <c r="J92" s="103"/>
      <c r="K92" s="103"/>
      <c r="L92" s="103"/>
      <c r="M92" s="103"/>
      <c r="N92" s="103"/>
      <c r="O92" s="103"/>
      <c r="P92" s="104"/>
      <c r="Q92" s="108"/>
      <c r="R92" s="111"/>
      <c r="S92" s="111"/>
      <c r="T92" s="111"/>
      <c r="U92" s="111"/>
      <c r="V92" s="111"/>
      <c r="W92" s="111"/>
      <c r="X92" s="111"/>
      <c r="Y92" s="111"/>
      <c r="Z92" s="111"/>
      <c r="AA92" s="112"/>
    </row>
    <row r="93" spans="1:27" ht="10.5" customHeight="1">
      <c r="A93" s="275"/>
      <c r="B93" s="276"/>
      <c r="C93" s="276"/>
      <c r="D93" s="276"/>
      <c r="E93" s="277"/>
      <c r="F93" s="4"/>
      <c r="G93" s="105"/>
      <c r="H93" s="105"/>
      <c r="I93" s="105"/>
      <c r="J93" s="105"/>
      <c r="K93" s="105"/>
      <c r="L93" s="105"/>
      <c r="M93" s="105"/>
      <c r="N93" s="105"/>
      <c r="O93" s="105"/>
      <c r="P93" s="106"/>
      <c r="Q93" s="5"/>
      <c r="R93" s="113"/>
      <c r="S93" s="113"/>
      <c r="T93" s="113"/>
      <c r="U93" s="113"/>
      <c r="V93" s="113"/>
      <c r="W93" s="113"/>
      <c r="X93" s="113"/>
      <c r="Y93" s="113"/>
      <c r="Z93" s="113"/>
      <c r="AA93" s="114"/>
    </row>
    <row r="94" spans="1:27" ht="10.5" customHeight="1">
      <c r="A94" s="334" t="s">
        <v>34</v>
      </c>
      <c r="B94" s="348"/>
      <c r="C94" s="348"/>
      <c r="D94" s="348"/>
      <c r="E94" s="349"/>
      <c r="F94" s="99" t="s">
        <v>8</v>
      </c>
      <c r="G94" s="101"/>
      <c r="H94" s="101"/>
      <c r="I94" s="101"/>
      <c r="J94" s="101"/>
      <c r="K94" s="101"/>
      <c r="L94" s="101"/>
      <c r="M94" s="101"/>
      <c r="N94" s="101"/>
      <c r="O94" s="101"/>
      <c r="P94" s="102"/>
      <c r="Q94" s="107" t="s">
        <v>9</v>
      </c>
      <c r="R94" s="109"/>
      <c r="S94" s="109"/>
      <c r="T94" s="109"/>
      <c r="U94" s="109"/>
      <c r="V94" s="109"/>
      <c r="W94" s="109"/>
      <c r="X94" s="109"/>
      <c r="Y94" s="109"/>
      <c r="Z94" s="109"/>
      <c r="AA94" s="110"/>
    </row>
    <row r="95" spans="1:27" ht="10.5" customHeight="1">
      <c r="A95" s="272"/>
      <c r="B95" s="273"/>
      <c r="C95" s="273"/>
      <c r="D95" s="273"/>
      <c r="E95" s="274"/>
      <c r="F95" s="100"/>
      <c r="G95" s="103"/>
      <c r="H95" s="103"/>
      <c r="I95" s="103"/>
      <c r="J95" s="103"/>
      <c r="K95" s="103"/>
      <c r="L95" s="103"/>
      <c r="M95" s="103"/>
      <c r="N95" s="103"/>
      <c r="O95" s="103"/>
      <c r="P95" s="104"/>
      <c r="Q95" s="108"/>
      <c r="R95" s="111"/>
      <c r="S95" s="111"/>
      <c r="T95" s="111"/>
      <c r="U95" s="111"/>
      <c r="V95" s="111"/>
      <c r="W95" s="111"/>
      <c r="X95" s="111"/>
      <c r="Y95" s="111"/>
      <c r="Z95" s="111"/>
      <c r="AA95" s="112"/>
    </row>
    <row r="96" spans="1:27" ht="10.5" customHeight="1">
      <c r="A96" s="275"/>
      <c r="B96" s="276"/>
      <c r="C96" s="276"/>
      <c r="D96" s="276"/>
      <c r="E96" s="277"/>
      <c r="F96" s="4"/>
      <c r="G96" s="105"/>
      <c r="H96" s="105"/>
      <c r="I96" s="105"/>
      <c r="J96" s="105"/>
      <c r="K96" s="105"/>
      <c r="L96" s="105"/>
      <c r="M96" s="105"/>
      <c r="N96" s="105"/>
      <c r="O96" s="105"/>
      <c r="P96" s="106"/>
      <c r="Q96" s="5"/>
      <c r="R96" s="113"/>
      <c r="S96" s="113"/>
      <c r="T96" s="113"/>
      <c r="U96" s="113"/>
      <c r="V96" s="113"/>
      <c r="W96" s="113"/>
      <c r="X96" s="113"/>
      <c r="Y96" s="113"/>
      <c r="Z96" s="113"/>
      <c r="AA96" s="114"/>
    </row>
    <row r="97" spans="1:27" ht="10.5" customHeight="1">
      <c r="A97" s="334" t="s">
        <v>35</v>
      </c>
      <c r="B97" s="348"/>
      <c r="C97" s="348"/>
      <c r="D97" s="348"/>
      <c r="E97" s="349"/>
      <c r="F97" s="99" t="s">
        <v>8</v>
      </c>
      <c r="G97" s="101"/>
      <c r="H97" s="101"/>
      <c r="I97" s="101"/>
      <c r="J97" s="101"/>
      <c r="K97" s="101"/>
      <c r="L97" s="101"/>
      <c r="M97" s="101"/>
      <c r="N97" s="101"/>
      <c r="O97" s="101"/>
      <c r="P97" s="102"/>
      <c r="Q97" s="107" t="s">
        <v>9</v>
      </c>
      <c r="R97" s="101"/>
      <c r="S97" s="101"/>
      <c r="T97" s="101"/>
      <c r="U97" s="101"/>
      <c r="V97" s="101"/>
      <c r="W97" s="101"/>
      <c r="X97" s="101"/>
      <c r="Y97" s="101"/>
      <c r="Z97" s="101"/>
      <c r="AA97" s="170"/>
    </row>
    <row r="98" spans="1:27" ht="10.5" customHeight="1">
      <c r="A98" s="272"/>
      <c r="B98" s="273"/>
      <c r="C98" s="273"/>
      <c r="D98" s="273"/>
      <c r="E98" s="274"/>
      <c r="F98" s="100"/>
      <c r="G98" s="103"/>
      <c r="H98" s="103"/>
      <c r="I98" s="103"/>
      <c r="J98" s="103"/>
      <c r="K98" s="103"/>
      <c r="L98" s="103"/>
      <c r="M98" s="103"/>
      <c r="N98" s="103"/>
      <c r="O98" s="103"/>
      <c r="P98" s="104"/>
      <c r="Q98" s="108"/>
      <c r="R98" s="103"/>
      <c r="S98" s="103"/>
      <c r="T98" s="103"/>
      <c r="U98" s="103"/>
      <c r="V98" s="103"/>
      <c r="W98" s="103"/>
      <c r="X98" s="103"/>
      <c r="Y98" s="103"/>
      <c r="Z98" s="103"/>
      <c r="AA98" s="171"/>
    </row>
    <row r="99" spans="1:27" ht="10.5" customHeight="1" thickBot="1">
      <c r="A99" s="350"/>
      <c r="B99" s="351"/>
      <c r="C99" s="351"/>
      <c r="D99" s="351"/>
      <c r="E99" s="352"/>
      <c r="F99" s="8"/>
      <c r="G99" s="345"/>
      <c r="H99" s="345"/>
      <c r="I99" s="345"/>
      <c r="J99" s="345"/>
      <c r="K99" s="345"/>
      <c r="L99" s="345"/>
      <c r="M99" s="345"/>
      <c r="N99" s="345"/>
      <c r="O99" s="345"/>
      <c r="P99" s="346"/>
      <c r="Q99" s="9"/>
      <c r="R99" s="345"/>
      <c r="S99" s="345"/>
      <c r="T99" s="345"/>
      <c r="U99" s="345"/>
      <c r="V99" s="345"/>
      <c r="W99" s="345"/>
      <c r="X99" s="345"/>
      <c r="Y99" s="345"/>
      <c r="Z99" s="345"/>
      <c r="AA99" s="347"/>
    </row>
    <row r="100" spans="1:27" ht="10.5" customHeight="1">
      <c r="A100" s="314" t="s">
        <v>36</v>
      </c>
      <c r="B100" s="270"/>
      <c r="C100" s="270"/>
      <c r="D100" s="270"/>
      <c r="E100" s="271"/>
      <c r="F100" s="315" t="s">
        <v>8</v>
      </c>
      <c r="G100" s="316"/>
      <c r="H100" s="316"/>
      <c r="I100" s="316"/>
      <c r="J100" s="316"/>
      <c r="K100" s="316"/>
      <c r="L100" s="316"/>
      <c r="M100" s="316"/>
      <c r="N100" s="316"/>
      <c r="O100" s="316"/>
      <c r="P100" s="317"/>
      <c r="Q100" s="318" t="s">
        <v>9</v>
      </c>
      <c r="R100" s="319"/>
      <c r="S100" s="319"/>
      <c r="T100" s="319"/>
      <c r="U100" s="319"/>
      <c r="V100" s="319"/>
      <c r="W100" s="319"/>
      <c r="X100" s="319"/>
      <c r="Y100" s="319"/>
      <c r="Z100" s="319"/>
      <c r="AA100" s="320"/>
    </row>
    <row r="101" spans="1:27" ht="10.5" customHeight="1">
      <c r="A101" s="272"/>
      <c r="B101" s="273"/>
      <c r="C101" s="273"/>
      <c r="D101" s="273"/>
      <c r="E101" s="274"/>
      <c r="F101" s="100"/>
      <c r="G101" s="103"/>
      <c r="H101" s="103"/>
      <c r="I101" s="103"/>
      <c r="J101" s="103"/>
      <c r="K101" s="103"/>
      <c r="L101" s="103"/>
      <c r="M101" s="103"/>
      <c r="N101" s="103"/>
      <c r="O101" s="103"/>
      <c r="P101" s="104"/>
      <c r="Q101" s="108"/>
      <c r="R101" s="111"/>
      <c r="S101" s="111"/>
      <c r="T101" s="111"/>
      <c r="U101" s="111"/>
      <c r="V101" s="111"/>
      <c r="W101" s="111"/>
      <c r="X101" s="111"/>
      <c r="Y101" s="111"/>
      <c r="Z101" s="111"/>
      <c r="AA101" s="112"/>
    </row>
    <row r="102" spans="1:27" ht="10.5" customHeight="1">
      <c r="A102" s="275"/>
      <c r="B102" s="276"/>
      <c r="C102" s="276"/>
      <c r="D102" s="276"/>
      <c r="E102" s="277"/>
      <c r="F102" s="4"/>
      <c r="G102" s="105"/>
      <c r="H102" s="105"/>
      <c r="I102" s="105"/>
      <c r="J102" s="105"/>
      <c r="K102" s="105"/>
      <c r="L102" s="105"/>
      <c r="M102" s="105"/>
      <c r="N102" s="105"/>
      <c r="O102" s="105"/>
      <c r="P102" s="106"/>
      <c r="Q102" s="5"/>
      <c r="R102" s="113"/>
      <c r="S102" s="113"/>
      <c r="T102" s="113"/>
      <c r="U102" s="113"/>
      <c r="V102" s="113"/>
      <c r="W102" s="113"/>
      <c r="X102" s="113"/>
      <c r="Y102" s="113"/>
      <c r="Z102" s="113"/>
      <c r="AA102" s="114"/>
    </row>
    <row r="103" spans="1:27" ht="10.5" customHeight="1">
      <c r="A103" s="334" t="s">
        <v>37</v>
      </c>
      <c r="B103" s="348"/>
      <c r="C103" s="348"/>
      <c r="D103" s="348"/>
      <c r="E103" s="349"/>
      <c r="F103" s="99" t="s">
        <v>8</v>
      </c>
      <c r="G103" s="101"/>
      <c r="H103" s="101"/>
      <c r="I103" s="101"/>
      <c r="J103" s="101"/>
      <c r="K103" s="101"/>
      <c r="L103" s="101"/>
      <c r="M103" s="101"/>
      <c r="N103" s="101"/>
      <c r="O103" s="101"/>
      <c r="P103" s="102"/>
      <c r="Q103" s="107" t="s">
        <v>9</v>
      </c>
      <c r="R103" s="109"/>
      <c r="S103" s="109"/>
      <c r="T103" s="109"/>
      <c r="U103" s="109"/>
      <c r="V103" s="109"/>
      <c r="W103" s="109"/>
      <c r="X103" s="109"/>
      <c r="Y103" s="109"/>
      <c r="Z103" s="109"/>
      <c r="AA103" s="110"/>
    </row>
    <row r="104" spans="1:27" ht="10.5" customHeight="1">
      <c r="A104" s="272"/>
      <c r="B104" s="273"/>
      <c r="C104" s="273"/>
      <c r="D104" s="273"/>
      <c r="E104" s="274"/>
      <c r="F104" s="100"/>
      <c r="G104" s="103"/>
      <c r="H104" s="103"/>
      <c r="I104" s="103"/>
      <c r="J104" s="103"/>
      <c r="K104" s="103"/>
      <c r="L104" s="103"/>
      <c r="M104" s="103"/>
      <c r="N104" s="103"/>
      <c r="O104" s="103"/>
      <c r="P104" s="104"/>
      <c r="Q104" s="108"/>
      <c r="R104" s="111"/>
      <c r="S104" s="111"/>
      <c r="T104" s="111"/>
      <c r="U104" s="111"/>
      <c r="V104" s="111"/>
      <c r="W104" s="111"/>
      <c r="X104" s="111"/>
      <c r="Y104" s="111"/>
      <c r="Z104" s="111"/>
      <c r="AA104" s="112"/>
    </row>
    <row r="105" spans="1:27" ht="10.5" customHeight="1">
      <c r="A105" s="275"/>
      <c r="B105" s="276"/>
      <c r="C105" s="276"/>
      <c r="D105" s="276"/>
      <c r="E105" s="277"/>
      <c r="F105" s="4"/>
      <c r="G105" s="105"/>
      <c r="H105" s="105"/>
      <c r="I105" s="105"/>
      <c r="J105" s="105"/>
      <c r="K105" s="105"/>
      <c r="L105" s="105"/>
      <c r="M105" s="105"/>
      <c r="N105" s="105"/>
      <c r="O105" s="105"/>
      <c r="P105" s="106"/>
      <c r="Q105" s="5"/>
      <c r="R105" s="113"/>
      <c r="S105" s="113"/>
      <c r="T105" s="113"/>
      <c r="U105" s="113"/>
      <c r="V105" s="113"/>
      <c r="W105" s="113"/>
      <c r="X105" s="113"/>
      <c r="Y105" s="113"/>
      <c r="Z105" s="113"/>
      <c r="AA105" s="114"/>
    </row>
    <row r="106" spans="1:27" ht="10.5" customHeight="1">
      <c r="A106" s="334" t="s">
        <v>38</v>
      </c>
      <c r="B106" s="348"/>
      <c r="C106" s="348"/>
      <c r="D106" s="348"/>
      <c r="E106" s="349"/>
      <c r="F106" s="99" t="s">
        <v>8</v>
      </c>
      <c r="G106" s="101"/>
      <c r="H106" s="101"/>
      <c r="I106" s="101"/>
      <c r="J106" s="101"/>
      <c r="K106" s="101"/>
      <c r="L106" s="101"/>
      <c r="M106" s="101"/>
      <c r="N106" s="101"/>
      <c r="O106" s="101"/>
      <c r="P106" s="102"/>
      <c r="Q106" s="107" t="s">
        <v>9</v>
      </c>
      <c r="R106" s="101"/>
      <c r="S106" s="101"/>
      <c r="T106" s="101"/>
      <c r="U106" s="101"/>
      <c r="V106" s="101"/>
      <c r="W106" s="101"/>
      <c r="X106" s="101"/>
      <c r="Y106" s="101"/>
      <c r="Z106" s="101"/>
      <c r="AA106" s="170"/>
    </row>
    <row r="107" spans="1:27" ht="10.5" customHeight="1">
      <c r="A107" s="272"/>
      <c r="B107" s="273"/>
      <c r="C107" s="273"/>
      <c r="D107" s="273"/>
      <c r="E107" s="274"/>
      <c r="F107" s="100"/>
      <c r="G107" s="103"/>
      <c r="H107" s="103"/>
      <c r="I107" s="103"/>
      <c r="J107" s="103"/>
      <c r="K107" s="103"/>
      <c r="L107" s="103"/>
      <c r="M107" s="103"/>
      <c r="N107" s="103"/>
      <c r="O107" s="103"/>
      <c r="P107" s="104"/>
      <c r="Q107" s="108"/>
      <c r="R107" s="103"/>
      <c r="S107" s="103"/>
      <c r="T107" s="103"/>
      <c r="U107" s="103"/>
      <c r="V107" s="103"/>
      <c r="W107" s="103"/>
      <c r="X107" s="103"/>
      <c r="Y107" s="103"/>
      <c r="Z107" s="103"/>
      <c r="AA107" s="171"/>
    </row>
    <row r="108" spans="1:27" ht="10.5" customHeight="1" thickBot="1">
      <c r="A108" s="350"/>
      <c r="B108" s="351"/>
      <c r="C108" s="351"/>
      <c r="D108" s="351"/>
      <c r="E108" s="352"/>
      <c r="F108" s="8"/>
      <c r="G108" s="345"/>
      <c r="H108" s="345"/>
      <c r="I108" s="345"/>
      <c r="J108" s="345"/>
      <c r="K108" s="345"/>
      <c r="L108" s="345"/>
      <c r="M108" s="345"/>
      <c r="N108" s="345"/>
      <c r="O108" s="345"/>
      <c r="P108" s="346"/>
      <c r="Q108" s="9"/>
      <c r="R108" s="345"/>
      <c r="S108" s="345"/>
      <c r="T108" s="345"/>
      <c r="U108" s="345"/>
      <c r="V108" s="345"/>
      <c r="W108" s="345"/>
      <c r="X108" s="345"/>
      <c r="Y108" s="345"/>
      <c r="Z108" s="345"/>
      <c r="AA108" s="347"/>
    </row>
    <row r="109" spans="1:27" ht="10.5" customHeight="1">
      <c r="A109" s="314" t="s">
        <v>39</v>
      </c>
      <c r="B109" s="270"/>
      <c r="C109" s="270"/>
      <c r="D109" s="270"/>
      <c r="E109" s="271"/>
      <c r="F109" s="315" t="s">
        <v>8</v>
      </c>
      <c r="G109" s="316"/>
      <c r="H109" s="316"/>
      <c r="I109" s="316"/>
      <c r="J109" s="316"/>
      <c r="K109" s="316"/>
      <c r="L109" s="316"/>
      <c r="M109" s="316"/>
      <c r="N109" s="316"/>
      <c r="O109" s="316"/>
      <c r="P109" s="317"/>
      <c r="Q109" s="318" t="s">
        <v>9</v>
      </c>
      <c r="R109" s="319"/>
      <c r="S109" s="319"/>
      <c r="T109" s="319"/>
      <c r="U109" s="319"/>
      <c r="V109" s="319"/>
      <c r="W109" s="319"/>
      <c r="X109" s="319"/>
      <c r="Y109" s="319"/>
      <c r="Z109" s="319"/>
      <c r="AA109" s="320"/>
    </row>
    <row r="110" spans="1:27" ht="10.5" customHeight="1">
      <c r="A110" s="272"/>
      <c r="B110" s="273"/>
      <c r="C110" s="273"/>
      <c r="D110" s="273"/>
      <c r="E110" s="274"/>
      <c r="F110" s="100"/>
      <c r="G110" s="103"/>
      <c r="H110" s="103"/>
      <c r="I110" s="103"/>
      <c r="J110" s="103"/>
      <c r="K110" s="103"/>
      <c r="L110" s="103"/>
      <c r="M110" s="103"/>
      <c r="N110" s="103"/>
      <c r="O110" s="103"/>
      <c r="P110" s="104"/>
      <c r="Q110" s="108"/>
      <c r="R110" s="111"/>
      <c r="S110" s="111"/>
      <c r="T110" s="111"/>
      <c r="U110" s="111"/>
      <c r="V110" s="111"/>
      <c r="W110" s="111"/>
      <c r="X110" s="111"/>
      <c r="Y110" s="111"/>
      <c r="Z110" s="111"/>
      <c r="AA110" s="112"/>
    </row>
    <row r="111" spans="1:27" ht="10.5" customHeight="1">
      <c r="A111" s="275"/>
      <c r="B111" s="276"/>
      <c r="C111" s="276"/>
      <c r="D111" s="276"/>
      <c r="E111" s="277"/>
      <c r="F111" s="4"/>
      <c r="G111" s="105"/>
      <c r="H111" s="105"/>
      <c r="I111" s="105"/>
      <c r="J111" s="105"/>
      <c r="K111" s="105"/>
      <c r="L111" s="105"/>
      <c r="M111" s="105"/>
      <c r="N111" s="105"/>
      <c r="O111" s="105"/>
      <c r="P111" s="106"/>
      <c r="Q111" s="5"/>
      <c r="R111" s="113"/>
      <c r="S111" s="113"/>
      <c r="T111" s="113"/>
      <c r="U111" s="113"/>
      <c r="V111" s="113"/>
      <c r="W111" s="113"/>
      <c r="X111" s="113"/>
      <c r="Y111" s="113"/>
      <c r="Z111" s="113"/>
      <c r="AA111" s="114"/>
    </row>
    <row r="112" spans="1:27" ht="10.5" customHeight="1">
      <c r="A112" s="334" t="s">
        <v>40</v>
      </c>
      <c r="B112" s="348"/>
      <c r="C112" s="348"/>
      <c r="D112" s="348"/>
      <c r="E112" s="349"/>
      <c r="F112" s="99" t="s">
        <v>8</v>
      </c>
      <c r="G112" s="101"/>
      <c r="H112" s="101"/>
      <c r="I112" s="101"/>
      <c r="J112" s="101"/>
      <c r="K112" s="101"/>
      <c r="L112" s="101"/>
      <c r="M112" s="101"/>
      <c r="N112" s="101"/>
      <c r="O112" s="101"/>
      <c r="P112" s="102"/>
      <c r="Q112" s="107" t="s">
        <v>9</v>
      </c>
      <c r="R112" s="109"/>
      <c r="S112" s="109"/>
      <c r="T112" s="109"/>
      <c r="U112" s="109"/>
      <c r="V112" s="109"/>
      <c r="W112" s="109"/>
      <c r="X112" s="109"/>
      <c r="Y112" s="109"/>
      <c r="Z112" s="109"/>
      <c r="AA112" s="110"/>
    </row>
    <row r="113" spans="1:27" ht="10.5" customHeight="1">
      <c r="A113" s="272"/>
      <c r="B113" s="273"/>
      <c r="C113" s="273"/>
      <c r="D113" s="273"/>
      <c r="E113" s="274"/>
      <c r="F113" s="100"/>
      <c r="G113" s="103"/>
      <c r="H113" s="103"/>
      <c r="I113" s="103"/>
      <c r="J113" s="103"/>
      <c r="K113" s="103"/>
      <c r="L113" s="103"/>
      <c r="M113" s="103"/>
      <c r="N113" s="103"/>
      <c r="O113" s="103"/>
      <c r="P113" s="104"/>
      <c r="Q113" s="108"/>
      <c r="R113" s="111"/>
      <c r="S113" s="111"/>
      <c r="T113" s="111"/>
      <c r="U113" s="111"/>
      <c r="V113" s="111"/>
      <c r="W113" s="111"/>
      <c r="X113" s="111"/>
      <c r="Y113" s="111"/>
      <c r="Z113" s="111"/>
      <c r="AA113" s="112"/>
    </row>
    <row r="114" spans="1:27" ht="10.5" customHeight="1">
      <c r="A114" s="275"/>
      <c r="B114" s="276"/>
      <c r="C114" s="276"/>
      <c r="D114" s="276"/>
      <c r="E114" s="277"/>
      <c r="F114" s="4"/>
      <c r="G114" s="105"/>
      <c r="H114" s="105"/>
      <c r="I114" s="105"/>
      <c r="J114" s="105"/>
      <c r="K114" s="105"/>
      <c r="L114" s="105"/>
      <c r="M114" s="105"/>
      <c r="N114" s="105"/>
      <c r="O114" s="105"/>
      <c r="P114" s="106"/>
      <c r="Q114" s="5"/>
      <c r="R114" s="113"/>
      <c r="S114" s="113"/>
      <c r="T114" s="113"/>
      <c r="U114" s="113"/>
      <c r="V114" s="113"/>
      <c r="W114" s="113"/>
      <c r="X114" s="113"/>
      <c r="Y114" s="113"/>
      <c r="Z114" s="113"/>
      <c r="AA114" s="114"/>
    </row>
    <row r="115" spans="1:27" ht="10.5" customHeight="1">
      <c r="A115" s="334" t="s">
        <v>41</v>
      </c>
      <c r="B115" s="348"/>
      <c r="C115" s="348"/>
      <c r="D115" s="348"/>
      <c r="E115" s="349"/>
      <c r="F115" s="99" t="s">
        <v>8</v>
      </c>
      <c r="G115" s="101"/>
      <c r="H115" s="101"/>
      <c r="I115" s="101"/>
      <c r="J115" s="101"/>
      <c r="K115" s="101"/>
      <c r="L115" s="101"/>
      <c r="M115" s="101"/>
      <c r="N115" s="101"/>
      <c r="O115" s="101"/>
      <c r="P115" s="102"/>
      <c r="Q115" s="107" t="s">
        <v>9</v>
      </c>
      <c r="R115" s="101"/>
      <c r="S115" s="101"/>
      <c r="T115" s="101"/>
      <c r="U115" s="101"/>
      <c r="V115" s="101"/>
      <c r="W115" s="101"/>
      <c r="X115" s="101"/>
      <c r="Y115" s="101"/>
      <c r="Z115" s="101"/>
      <c r="AA115" s="170"/>
    </row>
    <row r="116" spans="1:27" ht="10.5" customHeight="1">
      <c r="A116" s="272"/>
      <c r="B116" s="273"/>
      <c r="C116" s="273"/>
      <c r="D116" s="273"/>
      <c r="E116" s="274"/>
      <c r="F116" s="100"/>
      <c r="G116" s="103"/>
      <c r="H116" s="103"/>
      <c r="I116" s="103"/>
      <c r="J116" s="103"/>
      <c r="K116" s="103"/>
      <c r="L116" s="103"/>
      <c r="M116" s="103"/>
      <c r="N116" s="103"/>
      <c r="O116" s="103"/>
      <c r="P116" s="104"/>
      <c r="Q116" s="108"/>
      <c r="R116" s="103"/>
      <c r="S116" s="103"/>
      <c r="T116" s="103"/>
      <c r="U116" s="103"/>
      <c r="V116" s="103"/>
      <c r="W116" s="103"/>
      <c r="X116" s="103"/>
      <c r="Y116" s="103"/>
      <c r="Z116" s="103"/>
      <c r="AA116" s="171"/>
    </row>
    <row r="117" spans="1:27" ht="10.5" customHeight="1" thickBot="1">
      <c r="A117" s="350"/>
      <c r="B117" s="351"/>
      <c r="C117" s="351"/>
      <c r="D117" s="351"/>
      <c r="E117" s="352"/>
      <c r="F117" s="8"/>
      <c r="G117" s="345"/>
      <c r="H117" s="345"/>
      <c r="I117" s="345"/>
      <c r="J117" s="345"/>
      <c r="K117" s="345"/>
      <c r="L117" s="345"/>
      <c r="M117" s="345"/>
      <c r="N117" s="345"/>
      <c r="O117" s="345"/>
      <c r="P117" s="346"/>
      <c r="Q117" s="9"/>
      <c r="R117" s="345"/>
      <c r="S117" s="345"/>
      <c r="T117" s="345"/>
      <c r="U117" s="345"/>
      <c r="V117" s="345"/>
      <c r="W117" s="345"/>
      <c r="X117" s="345"/>
      <c r="Y117" s="345"/>
      <c r="Z117" s="345"/>
      <c r="AA117" s="347"/>
    </row>
    <row r="118" spans="1:27" ht="10.5" customHeight="1">
      <c r="A118" s="314" t="s">
        <v>42</v>
      </c>
      <c r="B118" s="270"/>
      <c r="C118" s="270"/>
      <c r="D118" s="270"/>
      <c r="E118" s="271"/>
      <c r="F118" s="315" t="s">
        <v>8</v>
      </c>
      <c r="G118" s="316"/>
      <c r="H118" s="316"/>
      <c r="I118" s="316"/>
      <c r="J118" s="316"/>
      <c r="K118" s="316"/>
      <c r="L118" s="316"/>
      <c r="M118" s="316"/>
      <c r="N118" s="316"/>
      <c r="O118" s="316"/>
      <c r="P118" s="317"/>
      <c r="Q118" s="318" t="s">
        <v>9</v>
      </c>
      <c r="R118" s="319"/>
      <c r="S118" s="319"/>
      <c r="T118" s="319"/>
      <c r="U118" s="319"/>
      <c r="V118" s="319"/>
      <c r="W118" s="319"/>
      <c r="X118" s="319"/>
      <c r="Y118" s="319"/>
      <c r="Z118" s="319"/>
      <c r="AA118" s="320"/>
    </row>
    <row r="119" spans="1:27" ht="10.5" customHeight="1">
      <c r="A119" s="272"/>
      <c r="B119" s="273"/>
      <c r="C119" s="273"/>
      <c r="D119" s="273"/>
      <c r="E119" s="274"/>
      <c r="F119" s="100"/>
      <c r="G119" s="103"/>
      <c r="H119" s="103"/>
      <c r="I119" s="103"/>
      <c r="J119" s="103"/>
      <c r="K119" s="103"/>
      <c r="L119" s="103"/>
      <c r="M119" s="103"/>
      <c r="N119" s="103"/>
      <c r="O119" s="103"/>
      <c r="P119" s="104"/>
      <c r="Q119" s="108"/>
      <c r="R119" s="111"/>
      <c r="S119" s="111"/>
      <c r="T119" s="111"/>
      <c r="U119" s="111"/>
      <c r="V119" s="111"/>
      <c r="W119" s="111"/>
      <c r="X119" s="111"/>
      <c r="Y119" s="111"/>
      <c r="Z119" s="111"/>
      <c r="AA119" s="112"/>
    </row>
    <row r="120" spans="1:27" ht="10.5" customHeight="1">
      <c r="A120" s="275"/>
      <c r="B120" s="276"/>
      <c r="C120" s="276"/>
      <c r="D120" s="276"/>
      <c r="E120" s="277"/>
      <c r="F120" s="4"/>
      <c r="G120" s="105"/>
      <c r="H120" s="105"/>
      <c r="I120" s="105"/>
      <c r="J120" s="105"/>
      <c r="K120" s="105"/>
      <c r="L120" s="105"/>
      <c r="M120" s="105"/>
      <c r="N120" s="105"/>
      <c r="O120" s="105"/>
      <c r="P120" s="106"/>
      <c r="Q120" s="5"/>
      <c r="R120" s="113"/>
      <c r="S120" s="113"/>
      <c r="T120" s="113"/>
      <c r="U120" s="113"/>
      <c r="V120" s="113"/>
      <c r="W120" s="113"/>
      <c r="X120" s="113"/>
      <c r="Y120" s="113"/>
      <c r="Z120" s="113"/>
      <c r="AA120" s="114"/>
    </row>
    <row r="121" spans="1:27" ht="10.5" customHeight="1">
      <c r="A121" s="334" t="s">
        <v>43</v>
      </c>
      <c r="B121" s="348"/>
      <c r="C121" s="348"/>
      <c r="D121" s="348"/>
      <c r="E121" s="349"/>
      <c r="F121" s="99" t="s">
        <v>8</v>
      </c>
      <c r="G121" s="101"/>
      <c r="H121" s="101"/>
      <c r="I121" s="101"/>
      <c r="J121" s="101"/>
      <c r="K121" s="101"/>
      <c r="L121" s="101"/>
      <c r="M121" s="101"/>
      <c r="N121" s="101"/>
      <c r="O121" s="101"/>
      <c r="P121" s="102"/>
      <c r="Q121" s="107" t="s">
        <v>9</v>
      </c>
      <c r="R121" s="109"/>
      <c r="S121" s="109"/>
      <c r="T121" s="109"/>
      <c r="U121" s="109"/>
      <c r="V121" s="109"/>
      <c r="W121" s="109"/>
      <c r="X121" s="109"/>
      <c r="Y121" s="109"/>
      <c r="Z121" s="109"/>
      <c r="AA121" s="110"/>
    </row>
    <row r="122" spans="1:27" ht="10.5" customHeight="1">
      <c r="A122" s="272"/>
      <c r="B122" s="273"/>
      <c r="C122" s="273"/>
      <c r="D122" s="273"/>
      <c r="E122" s="274"/>
      <c r="F122" s="100"/>
      <c r="G122" s="103"/>
      <c r="H122" s="103"/>
      <c r="I122" s="103"/>
      <c r="J122" s="103"/>
      <c r="K122" s="103"/>
      <c r="L122" s="103"/>
      <c r="M122" s="103"/>
      <c r="N122" s="103"/>
      <c r="O122" s="103"/>
      <c r="P122" s="104"/>
      <c r="Q122" s="108"/>
      <c r="R122" s="111"/>
      <c r="S122" s="111"/>
      <c r="T122" s="111"/>
      <c r="U122" s="111"/>
      <c r="V122" s="111"/>
      <c r="W122" s="111"/>
      <c r="X122" s="111"/>
      <c r="Y122" s="111"/>
      <c r="Z122" s="111"/>
      <c r="AA122" s="112"/>
    </row>
    <row r="123" spans="1:27" ht="10.5" customHeight="1">
      <c r="A123" s="275"/>
      <c r="B123" s="276"/>
      <c r="C123" s="276"/>
      <c r="D123" s="276"/>
      <c r="E123" s="277"/>
      <c r="F123" s="4"/>
      <c r="G123" s="105"/>
      <c r="H123" s="105"/>
      <c r="I123" s="105"/>
      <c r="J123" s="105"/>
      <c r="K123" s="105"/>
      <c r="L123" s="105"/>
      <c r="M123" s="105"/>
      <c r="N123" s="105"/>
      <c r="O123" s="105"/>
      <c r="P123" s="106"/>
      <c r="Q123" s="5"/>
      <c r="R123" s="113"/>
      <c r="S123" s="113"/>
      <c r="T123" s="113"/>
      <c r="U123" s="113"/>
      <c r="V123" s="113"/>
      <c r="W123" s="113"/>
      <c r="X123" s="113"/>
      <c r="Y123" s="113"/>
      <c r="Z123" s="113"/>
      <c r="AA123" s="114"/>
    </row>
    <row r="124" spans="1:27" ht="10.5" customHeight="1">
      <c r="A124" s="334" t="s">
        <v>44</v>
      </c>
      <c r="B124" s="348"/>
      <c r="C124" s="348"/>
      <c r="D124" s="348"/>
      <c r="E124" s="349"/>
      <c r="F124" s="99" t="s">
        <v>8</v>
      </c>
      <c r="G124" s="101"/>
      <c r="H124" s="101"/>
      <c r="I124" s="101"/>
      <c r="J124" s="101"/>
      <c r="K124" s="101"/>
      <c r="L124" s="101"/>
      <c r="M124" s="101"/>
      <c r="N124" s="101"/>
      <c r="O124" s="101"/>
      <c r="P124" s="102"/>
      <c r="Q124" s="107" t="s">
        <v>9</v>
      </c>
      <c r="R124" s="101"/>
      <c r="S124" s="101"/>
      <c r="T124" s="101"/>
      <c r="U124" s="101"/>
      <c r="V124" s="101"/>
      <c r="W124" s="101"/>
      <c r="X124" s="101"/>
      <c r="Y124" s="101"/>
      <c r="Z124" s="101"/>
      <c r="AA124" s="170"/>
    </row>
    <row r="125" spans="1:27" ht="10.5" customHeight="1">
      <c r="A125" s="272"/>
      <c r="B125" s="273"/>
      <c r="C125" s="273"/>
      <c r="D125" s="273"/>
      <c r="E125" s="274"/>
      <c r="F125" s="100"/>
      <c r="G125" s="103"/>
      <c r="H125" s="103"/>
      <c r="I125" s="103"/>
      <c r="J125" s="103"/>
      <c r="K125" s="103"/>
      <c r="L125" s="103"/>
      <c r="M125" s="103"/>
      <c r="N125" s="103"/>
      <c r="O125" s="103"/>
      <c r="P125" s="104"/>
      <c r="Q125" s="108"/>
      <c r="R125" s="103"/>
      <c r="S125" s="103"/>
      <c r="T125" s="103"/>
      <c r="U125" s="103"/>
      <c r="V125" s="103"/>
      <c r="W125" s="103"/>
      <c r="X125" s="103"/>
      <c r="Y125" s="103"/>
      <c r="Z125" s="103"/>
      <c r="AA125" s="171"/>
    </row>
    <row r="126" spans="1:27" ht="10.5" customHeight="1" thickBot="1">
      <c r="A126" s="350"/>
      <c r="B126" s="351"/>
      <c r="C126" s="351"/>
      <c r="D126" s="351"/>
      <c r="E126" s="352"/>
      <c r="F126" s="8"/>
      <c r="G126" s="345"/>
      <c r="H126" s="345"/>
      <c r="I126" s="345"/>
      <c r="J126" s="345"/>
      <c r="K126" s="345"/>
      <c r="L126" s="345"/>
      <c r="M126" s="345"/>
      <c r="N126" s="345"/>
      <c r="O126" s="345"/>
      <c r="P126" s="346"/>
      <c r="Q126" s="9"/>
      <c r="R126" s="345"/>
      <c r="S126" s="345"/>
      <c r="T126" s="345"/>
      <c r="U126" s="345"/>
      <c r="V126" s="345"/>
      <c r="W126" s="345"/>
      <c r="X126" s="345"/>
      <c r="Y126" s="345"/>
      <c r="Z126" s="345"/>
      <c r="AA126" s="347"/>
    </row>
    <row r="127" spans="1:27" ht="10.5" customHeight="1">
      <c r="A127" s="314" t="s">
        <v>45</v>
      </c>
      <c r="B127" s="270"/>
      <c r="C127" s="270"/>
      <c r="D127" s="270"/>
      <c r="E127" s="271"/>
      <c r="F127" s="315" t="s">
        <v>8</v>
      </c>
      <c r="G127" s="316"/>
      <c r="H127" s="316"/>
      <c r="I127" s="316"/>
      <c r="J127" s="316"/>
      <c r="K127" s="316"/>
      <c r="L127" s="316"/>
      <c r="M127" s="316"/>
      <c r="N127" s="316"/>
      <c r="O127" s="316"/>
      <c r="P127" s="317"/>
      <c r="Q127" s="318" t="s">
        <v>9</v>
      </c>
      <c r="R127" s="319"/>
      <c r="S127" s="319"/>
      <c r="T127" s="319"/>
      <c r="U127" s="319"/>
      <c r="V127" s="319"/>
      <c r="W127" s="319"/>
      <c r="X127" s="319"/>
      <c r="Y127" s="319"/>
      <c r="Z127" s="319"/>
      <c r="AA127" s="320"/>
    </row>
    <row r="128" spans="1:27" ht="10.5" customHeight="1">
      <c r="A128" s="272"/>
      <c r="B128" s="273"/>
      <c r="C128" s="273"/>
      <c r="D128" s="273"/>
      <c r="E128" s="274"/>
      <c r="F128" s="100"/>
      <c r="G128" s="103"/>
      <c r="H128" s="103"/>
      <c r="I128" s="103"/>
      <c r="J128" s="103"/>
      <c r="K128" s="103"/>
      <c r="L128" s="103"/>
      <c r="M128" s="103"/>
      <c r="N128" s="103"/>
      <c r="O128" s="103"/>
      <c r="P128" s="104"/>
      <c r="Q128" s="108"/>
      <c r="R128" s="111"/>
      <c r="S128" s="111"/>
      <c r="T128" s="111"/>
      <c r="U128" s="111"/>
      <c r="V128" s="111"/>
      <c r="W128" s="111"/>
      <c r="X128" s="111"/>
      <c r="Y128" s="111"/>
      <c r="Z128" s="111"/>
      <c r="AA128" s="112"/>
    </row>
    <row r="129" spans="1:27" ht="10.5" customHeight="1">
      <c r="A129" s="275"/>
      <c r="B129" s="276"/>
      <c r="C129" s="276"/>
      <c r="D129" s="276"/>
      <c r="E129" s="277"/>
      <c r="F129" s="4"/>
      <c r="G129" s="105"/>
      <c r="H129" s="105"/>
      <c r="I129" s="105"/>
      <c r="J129" s="105"/>
      <c r="K129" s="105"/>
      <c r="L129" s="105"/>
      <c r="M129" s="105"/>
      <c r="N129" s="105"/>
      <c r="O129" s="105"/>
      <c r="P129" s="106"/>
      <c r="Q129" s="5"/>
      <c r="R129" s="113"/>
      <c r="S129" s="113"/>
      <c r="T129" s="113"/>
      <c r="U129" s="113"/>
      <c r="V129" s="113"/>
      <c r="W129" s="113"/>
      <c r="X129" s="113"/>
      <c r="Y129" s="113"/>
      <c r="Z129" s="113"/>
      <c r="AA129" s="114"/>
    </row>
    <row r="130" spans="1:27" ht="10.5" customHeight="1">
      <c r="A130" s="334" t="s">
        <v>46</v>
      </c>
      <c r="B130" s="348"/>
      <c r="C130" s="348"/>
      <c r="D130" s="348"/>
      <c r="E130" s="349"/>
      <c r="F130" s="99" t="s">
        <v>8</v>
      </c>
      <c r="G130" s="101"/>
      <c r="H130" s="101"/>
      <c r="I130" s="101"/>
      <c r="J130" s="101"/>
      <c r="K130" s="101"/>
      <c r="L130" s="101"/>
      <c r="M130" s="101"/>
      <c r="N130" s="101"/>
      <c r="O130" s="101"/>
      <c r="P130" s="102"/>
      <c r="Q130" s="107" t="s">
        <v>9</v>
      </c>
      <c r="R130" s="109"/>
      <c r="S130" s="109"/>
      <c r="T130" s="109"/>
      <c r="U130" s="109"/>
      <c r="V130" s="109"/>
      <c r="W130" s="109"/>
      <c r="X130" s="109"/>
      <c r="Y130" s="109"/>
      <c r="Z130" s="109"/>
      <c r="AA130" s="110"/>
    </row>
    <row r="131" spans="1:27" ht="10.5" customHeight="1">
      <c r="A131" s="272"/>
      <c r="B131" s="273"/>
      <c r="C131" s="273"/>
      <c r="D131" s="273"/>
      <c r="E131" s="274"/>
      <c r="F131" s="100"/>
      <c r="G131" s="103"/>
      <c r="H131" s="103"/>
      <c r="I131" s="103"/>
      <c r="J131" s="103"/>
      <c r="K131" s="103"/>
      <c r="L131" s="103"/>
      <c r="M131" s="103"/>
      <c r="N131" s="103"/>
      <c r="O131" s="103"/>
      <c r="P131" s="104"/>
      <c r="Q131" s="108"/>
      <c r="R131" s="111"/>
      <c r="S131" s="111"/>
      <c r="T131" s="111"/>
      <c r="U131" s="111"/>
      <c r="V131" s="111"/>
      <c r="W131" s="111"/>
      <c r="X131" s="111"/>
      <c r="Y131" s="111"/>
      <c r="Z131" s="111"/>
      <c r="AA131" s="112"/>
    </row>
    <row r="132" spans="1:27" ht="10.5" customHeight="1">
      <c r="A132" s="275"/>
      <c r="B132" s="276"/>
      <c r="C132" s="276"/>
      <c r="D132" s="276"/>
      <c r="E132" s="277"/>
      <c r="F132" s="4"/>
      <c r="G132" s="105"/>
      <c r="H132" s="105"/>
      <c r="I132" s="105"/>
      <c r="J132" s="105"/>
      <c r="K132" s="105"/>
      <c r="L132" s="105"/>
      <c r="M132" s="105"/>
      <c r="N132" s="105"/>
      <c r="O132" s="105"/>
      <c r="P132" s="106"/>
      <c r="Q132" s="5"/>
      <c r="R132" s="113"/>
      <c r="S132" s="113"/>
      <c r="T132" s="113"/>
      <c r="U132" s="113"/>
      <c r="V132" s="113"/>
      <c r="W132" s="113"/>
      <c r="X132" s="113"/>
      <c r="Y132" s="113"/>
      <c r="Z132" s="113"/>
      <c r="AA132" s="114"/>
    </row>
    <row r="133" spans="1:27" ht="10.5" customHeight="1">
      <c r="A133" s="334" t="s">
        <v>266</v>
      </c>
      <c r="B133" s="348"/>
      <c r="C133" s="348"/>
      <c r="D133" s="348"/>
      <c r="E133" s="349"/>
      <c r="F133" s="99" t="s">
        <v>8</v>
      </c>
      <c r="G133" s="101"/>
      <c r="H133" s="101"/>
      <c r="I133" s="101"/>
      <c r="J133" s="101"/>
      <c r="K133" s="101"/>
      <c r="L133" s="101"/>
      <c r="M133" s="101"/>
      <c r="N133" s="101"/>
      <c r="O133" s="101"/>
      <c r="P133" s="102"/>
      <c r="Q133" s="107" t="s">
        <v>9</v>
      </c>
      <c r="R133" s="101"/>
      <c r="S133" s="101"/>
      <c r="T133" s="101"/>
      <c r="U133" s="101"/>
      <c r="V133" s="101"/>
      <c r="W133" s="101"/>
      <c r="X133" s="101"/>
      <c r="Y133" s="101"/>
      <c r="Z133" s="101"/>
      <c r="AA133" s="170"/>
    </row>
    <row r="134" spans="1:27" ht="10.5" customHeight="1">
      <c r="A134" s="272"/>
      <c r="B134" s="273"/>
      <c r="C134" s="273"/>
      <c r="D134" s="273"/>
      <c r="E134" s="274"/>
      <c r="F134" s="100"/>
      <c r="G134" s="103"/>
      <c r="H134" s="103"/>
      <c r="I134" s="103"/>
      <c r="J134" s="103"/>
      <c r="K134" s="103"/>
      <c r="L134" s="103"/>
      <c r="M134" s="103"/>
      <c r="N134" s="103"/>
      <c r="O134" s="103"/>
      <c r="P134" s="104"/>
      <c r="Q134" s="108"/>
      <c r="R134" s="103"/>
      <c r="S134" s="103"/>
      <c r="T134" s="103"/>
      <c r="U134" s="103"/>
      <c r="V134" s="103"/>
      <c r="W134" s="103"/>
      <c r="X134" s="103"/>
      <c r="Y134" s="103"/>
      <c r="Z134" s="103"/>
      <c r="AA134" s="171"/>
    </row>
    <row r="135" spans="1:27" ht="10.5" customHeight="1" thickBot="1">
      <c r="A135" s="350"/>
      <c r="B135" s="351"/>
      <c r="C135" s="351"/>
      <c r="D135" s="351"/>
      <c r="E135" s="352"/>
      <c r="F135" s="8"/>
      <c r="G135" s="345"/>
      <c r="H135" s="345"/>
      <c r="I135" s="345"/>
      <c r="J135" s="345"/>
      <c r="K135" s="345"/>
      <c r="L135" s="345"/>
      <c r="M135" s="345"/>
      <c r="N135" s="345"/>
      <c r="O135" s="345"/>
      <c r="P135" s="346"/>
      <c r="Q135" s="9"/>
      <c r="R135" s="345"/>
      <c r="S135" s="345"/>
      <c r="T135" s="345"/>
      <c r="U135" s="345"/>
      <c r="V135" s="345"/>
      <c r="W135" s="345"/>
      <c r="X135" s="345"/>
      <c r="Y135" s="345"/>
      <c r="Z135" s="345"/>
      <c r="AA135" s="347"/>
    </row>
    <row r="136" spans="1:27" ht="10.5" customHeight="1">
      <c r="A136" s="314" t="s">
        <v>47</v>
      </c>
      <c r="B136" s="270"/>
      <c r="C136" s="270"/>
      <c r="D136" s="270"/>
      <c r="E136" s="271"/>
      <c r="F136" s="315" t="s">
        <v>8</v>
      </c>
      <c r="G136" s="316"/>
      <c r="H136" s="316"/>
      <c r="I136" s="316"/>
      <c r="J136" s="316"/>
      <c r="K136" s="316"/>
      <c r="L136" s="316"/>
      <c r="M136" s="316"/>
      <c r="N136" s="316"/>
      <c r="O136" s="316"/>
      <c r="P136" s="317"/>
      <c r="Q136" s="318" t="s">
        <v>9</v>
      </c>
      <c r="R136" s="319"/>
      <c r="S136" s="319"/>
      <c r="T136" s="319"/>
      <c r="U136" s="319"/>
      <c r="V136" s="319"/>
      <c r="W136" s="319"/>
      <c r="X136" s="319"/>
      <c r="Y136" s="319"/>
      <c r="Z136" s="319"/>
      <c r="AA136" s="320"/>
    </row>
    <row r="137" spans="1:27" ht="10.5" customHeight="1">
      <c r="A137" s="272"/>
      <c r="B137" s="273"/>
      <c r="C137" s="273"/>
      <c r="D137" s="273"/>
      <c r="E137" s="274"/>
      <c r="F137" s="100"/>
      <c r="G137" s="103"/>
      <c r="H137" s="103"/>
      <c r="I137" s="103"/>
      <c r="J137" s="103"/>
      <c r="K137" s="103"/>
      <c r="L137" s="103"/>
      <c r="M137" s="103"/>
      <c r="N137" s="103"/>
      <c r="O137" s="103"/>
      <c r="P137" s="104"/>
      <c r="Q137" s="108"/>
      <c r="R137" s="111"/>
      <c r="S137" s="111"/>
      <c r="T137" s="111"/>
      <c r="U137" s="111"/>
      <c r="V137" s="111"/>
      <c r="W137" s="111"/>
      <c r="X137" s="111"/>
      <c r="Y137" s="111"/>
      <c r="Z137" s="111"/>
      <c r="AA137" s="112"/>
    </row>
    <row r="138" spans="1:27" ht="10.5" customHeight="1">
      <c r="A138" s="275"/>
      <c r="B138" s="276"/>
      <c r="C138" s="276"/>
      <c r="D138" s="276"/>
      <c r="E138" s="277"/>
      <c r="F138" s="4"/>
      <c r="G138" s="105"/>
      <c r="H138" s="105"/>
      <c r="I138" s="105"/>
      <c r="J138" s="105"/>
      <c r="K138" s="105"/>
      <c r="L138" s="105"/>
      <c r="M138" s="105"/>
      <c r="N138" s="105"/>
      <c r="O138" s="105"/>
      <c r="P138" s="106"/>
      <c r="Q138" s="5"/>
      <c r="R138" s="113"/>
      <c r="S138" s="113"/>
      <c r="T138" s="113"/>
      <c r="U138" s="113"/>
      <c r="V138" s="113"/>
      <c r="W138" s="113"/>
      <c r="X138" s="113"/>
      <c r="Y138" s="113"/>
      <c r="Z138" s="113"/>
      <c r="AA138" s="114"/>
    </row>
    <row r="139" spans="1:27" ht="10.5" customHeight="1">
      <c r="A139" s="334" t="s">
        <v>48</v>
      </c>
      <c r="B139" s="348"/>
      <c r="C139" s="348"/>
      <c r="D139" s="348"/>
      <c r="E139" s="349"/>
      <c r="F139" s="99" t="s">
        <v>8</v>
      </c>
      <c r="G139" s="101"/>
      <c r="H139" s="101"/>
      <c r="I139" s="101"/>
      <c r="J139" s="101"/>
      <c r="K139" s="101"/>
      <c r="L139" s="101"/>
      <c r="M139" s="101"/>
      <c r="N139" s="101"/>
      <c r="O139" s="101"/>
      <c r="P139" s="102"/>
      <c r="Q139" s="107" t="s">
        <v>9</v>
      </c>
      <c r="R139" s="109"/>
      <c r="S139" s="109"/>
      <c r="T139" s="109"/>
      <c r="U139" s="109"/>
      <c r="V139" s="109"/>
      <c r="W139" s="109"/>
      <c r="X139" s="109"/>
      <c r="Y139" s="109"/>
      <c r="Z139" s="109"/>
      <c r="AA139" s="110"/>
    </row>
    <row r="140" spans="1:27" ht="10.5" customHeight="1">
      <c r="A140" s="272"/>
      <c r="B140" s="273"/>
      <c r="C140" s="273"/>
      <c r="D140" s="273"/>
      <c r="E140" s="274"/>
      <c r="F140" s="100"/>
      <c r="G140" s="103"/>
      <c r="H140" s="103"/>
      <c r="I140" s="103"/>
      <c r="J140" s="103"/>
      <c r="K140" s="103"/>
      <c r="L140" s="103"/>
      <c r="M140" s="103"/>
      <c r="N140" s="103"/>
      <c r="O140" s="103"/>
      <c r="P140" s="104"/>
      <c r="Q140" s="108"/>
      <c r="R140" s="111"/>
      <c r="S140" s="111"/>
      <c r="T140" s="111"/>
      <c r="U140" s="111"/>
      <c r="V140" s="111"/>
      <c r="W140" s="111"/>
      <c r="X140" s="111"/>
      <c r="Y140" s="111"/>
      <c r="Z140" s="111"/>
      <c r="AA140" s="112"/>
    </row>
    <row r="141" spans="1:27" ht="10.5" customHeight="1">
      <c r="A141" s="275"/>
      <c r="B141" s="276"/>
      <c r="C141" s="276"/>
      <c r="D141" s="276"/>
      <c r="E141" s="277"/>
      <c r="F141" s="4"/>
      <c r="G141" s="105"/>
      <c r="H141" s="105"/>
      <c r="I141" s="105"/>
      <c r="J141" s="105"/>
      <c r="K141" s="105"/>
      <c r="L141" s="105"/>
      <c r="M141" s="105"/>
      <c r="N141" s="105"/>
      <c r="O141" s="105"/>
      <c r="P141" s="106"/>
      <c r="Q141" s="5"/>
      <c r="R141" s="113"/>
      <c r="S141" s="113"/>
      <c r="T141" s="113"/>
      <c r="U141" s="113"/>
      <c r="V141" s="113"/>
      <c r="W141" s="113"/>
      <c r="X141" s="113"/>
      <c r="Y141" s="113"/>
      <c r="Z141" s="113"/>
      <c r="AA141" s="114"/>
    </row>
    <row r="142" spans="1:27" ht="10.5" customHeight="1">
      <c r="A142" s="334" t="s">
        <v>49</v>
      </c>
      <c r="B142" s="335"/>
      <c r="C142" s="335"/>
      <c r="D142" s="335"/>
      <c r="E142" s="336"/>
      <c r="F142" s="99" t="s">
        <v>8</v>
      </c>
      <c r="G142" s="101"/>
      <c r="H142" s="101"/>
      <c r="I142" s="101"/>
      <c r="J142" s="101"/>
      <c r="K142" s="101"/>
      <c r="L142" s="101"/>
      <c r="M142" s="101"/>
      <c r="N142" s="101"/>
      <c r="O142" s="101"/>
      <c r="P142" s="102"/>
      <c r="Q142" s="107" t="s">
        <v>9</v>
      </c>
      <c r="R142" s="101"/>
      <c r="S142" s="101"/>
      <c r="T142" s="101"/>
      <c r="U142" s="101"/>
      <c r="V142" s="101"/>
      <c r="W142" s="101"/>
      <c r="X142" s="101"/>
      <c r="Y142" s="101"/>
      <c r="Z142" s="101"/>
      <c r="AA142" s="170"/>
    </row>
    <row r="143" spans="1:27" ht="10.5" customHeight="1">
      <c r="A143" s="272"/>
      <c r="B143" s="337"/>
      <c r="C143" s="337"/>
      <c r="D143" s="337"/>
      <c r="E143" s="338"/>
      <c r="F143" s="100"/>
      <c r="G143" s="103"/>
      <c r="H143" s="103"/>
      <c r="I143" s="103"/>
      <c r="J143" s="103"/>
      <c r="K143" s="103"/>
      <c r="L143" s="103"/>
      <c r="M143" s="103"/>
      <c r="N143" s="103"/>
      <c r="O143" s="103"/>
      <c r="P143" s="104"/>
      <c r="Q143" s="108"/>
      <c r="R143" s="103"/>
      <c r="S143" s="103"/>
      <c r="T143" s="103"/>
      <c r="U143" s="103"/>
      <c r="V143" s="103"/>
      <c r="W143" s="103"/>
      <c r="X143" s="103"/>
      <c r="Y143" s="103"/>
      <c r="Z143" s="103"/>
      <c r="AA143" s="171"/>
    </row>
    <row r="144" spans="1:27" ht="10.5" customHeight="1" thickBot="1">
      <c r="A144" s="342"/>
      <c r="B144" s="343"/>
      <c r="C144" s="343"/>
      <c r="D144" s="343"/>
      <c r="E144" s="344"/>
      <c r="F144" s="8"/>
      <c r="G144" s="345"/>
      <c r="H144" s="345"/>
      <c r="I144" s="345"/>
      <c r="J144" s="345"/>
      <c r="K144" s="345"/>
      <c r="L144" s="345"/>
      <c r="M144" s="345"/>
      <c r="N144" s="345"/>
      <c r="O144" s="345"/>
      <c r="P144" s="346"/>
      <c r="Q144" s="9"/>
      <c r="R144" s="345"/>
      <c r="S144" s="345"/>
      <c r="T144" s="345"/>
      <c r="U144" s="345"/>
      <c r="V144" s="345"/>
      <c r="W144" s="345"/>
      <c r="X144" s="345"/>
      <c r="Y144" s="345"/>
      <c r="Z144" s="345"/>
      <c r="AA144" s="347"/>
    </row>
    <row r="145" spans="1:27" ht="10.5" customHeight="1">
      <c r="A145" s="314" t="s">
        <v>263</v>
      </c>
      <c r="B145" s="270"/>
      <c r="C145" s="270"/>
      <c r="D145" s="270"/>
      <c r="E145" s="271"/>
      <c r="F145" s="315" t="s">
        <v>8</v>
      </c>
      <c r="G145" s="316"/>
      <c r="H145" s="316"/>
      <c r="I145" s="316"/>
      <c r="J145" s="316"/>
      <c r="K145" s="316"/>
      <c r="L145" s="316"/>
      <c r="M145" s="316"/>
      <c r="N145" s="316"/>
      <c r="O145" s="316"/>
      <c r="P145" s="317"/>
      <c r="Q145" s="318" t="s">
        <v>9</v>
      </c>
      <c r="R145" s="319"/>
      <c r="S145" s="319"/>
      <c r="T145" s="319"/>
      <c r="U145" s="319"/>
      <c r="V145" s="319"/>
      <c r="W145" s="319"/>
      <c r="X145" s="319"/>
      <c r="Y145" s="319"/>
      <c r="Z145" s="319"/>
      <c r="AA145" s="320"/>
    </row>
    <row r="146" spans="1:27" ht="10.5" customHeight="1">
      <c r="A146" s="272"/>
      <c r="B146" s="273"/>
      <c r="C146" s="273"/>
      <c r="D146" s="273"/>
      <c r="E146" s="274"/>
      <c r="F146" s="100"/>
      <c r="G146" s="103"/>
      <c r="H146" s="103"/>
      <c r="I146" s="103"/>
      <c r="J146" s="103"/>
      <c r="K146" s="103"/>
      <c r="L146" s="103"/>
      <c r="M146" s="103"/>
      <c r="N146" s="103"/>
      <c r="O146" s="103"/>
      <c r="P146" s="104"/>
      <c r="Q146" s="108"/>
      <c r="R146" s="111"/>
      <c r="S146" s="111"/>
      <c r="T146" s="111"/>
      <c r="U146" s="111"/>
      <c r="V146" s="111"/>
      <c r="W146" s="111"/>
      <c r="X146" s="111"/>
      <c r="Y146" s="111"/>
      <c r="Z146" s="111"/>
      <c r="AA146" s="112"/>
    </row>
    <row r="147" spans="1:27" ht="10.5" customHeight="1">
      <c r="A147" s="275"/>
      <c r="B147" s="276"/>
      <c r="C147" s="276"/>
      <c r="D147" s="276"/>
      <c r="E147" s="277"/>
      <c r="F147" s="4"/>
      <c r="G147" s="105"/>
      <c r="H147" s="105"/>
      <c r="I147" s="105"/>
      <c r="J147" s="105"/>
      <c r="K147" s="105"/>
      <c r="L147" s="105"/>
      <c r="M147" s="105"/>
      <c r="N147" s="105"/>
      <c r="O147" s="105"/>
      <c r="P147" s="106"/>
      <c r="Q147" s="5"/>
      <c r="R147" s="113"/>
      <c r="S147" s="113"/>
      <c r="T147" s="113"/>
      <c r="U147" s="113"/>
      <c r="V147" s="113"/>
      <c r="W147" s="113"/>
      <c r="X147" s="113"/>
      <c r="Y147" s="113"/>
      <c r="Z147" s="113"/>
      <c r="AA147" s="114"/>
    </row>
    <row r="148" spans="1:27" ht="10.5" customHeight="1">
      <c r="A148" s="334" t="s">
        <v>264</v>
      </c>
      <c r="B148" s="348"/>
      <c r="C148" s="348"/>
      <c r="D148" s="348"/>
      <c r="E148" s="349"/>
      <c r="F148" s="99" t="s">
        <v>8</v>
      </c>
      <c r="G148" s="101"/>
      <c r="H148" s="101"/>
      <c r="I148" s="101"/>
      <c r="J148" s="101"/>
      <c r="K148" s="101"/>
      <c r="L148" s="101"/>
      <c r="M148" s="101"/>
      <c r="N148" s="101"/>
      <c r="O148" s="101"/>
      <c r="P148" s="102"/>
      <c r="Q148" s="107" t="s">
        <v>9</v>
      </c>
      <c r="R148" s="109"/>
      <c r="S148" s="109"/>
      <c r="T148" s="109"/>
      <c r="U148" s="109"/>
      <c r="V148" s="109"/>
      <c r="W148" s="109"/>
      <c r="X148" s="109"/>
      <c r="Y148" s="109"/>
      <c r="Z148" s="109"/>
      <c r="AA148" s="110"/>
    </row>
    <row r="149" spans="1:27" ht="10.5" customHeight="1">
      <c r="A149" s="272"/>
      <c r="B149" s="273"/>
      <c r="C149" s="273"/>
      <c r="D149" s="273"/>
      <c r="E149" s="274"/>
      <c r="F149" s="100"/>
      <c r="G149" s="103"/>
      <c r="H149" s="103"/>
      <c r="I149" s="103"/>
      <c r="J149" s="103"/>
      <c r="K149" s="103"/>
      <c r="L149" s="103"/>
      <c r="M149" s="103"/>
      <c r="N149" s="103"/>
      <c r="O149" s="103"/>
      <c r="P149" s="104"/>
      <c r="Q149" s="108"/>
      <c r="R149" s="111"/>
      <c r="S149" s="111"/>
      <c r="T149" s="111"/>
      <c r="U149" s="111"/>
      <c r="V149" s="111"/>
      <c r="W149" s="111"/>
      <c r="X149" s="111"/>
      <c r="Y149" s="111"/>
      <c r="Z149" s="111"/>
      <c r="AA149" s="112"/>
    </row>
    <row r="150" spans="1:27" ht="10.5" customHeight="1">
      <c r="A150" s="275"/>
      <c r="B150" s="276"/>
      <c r="C150" s="276"/>
      <c r="D150" s="276"/>
      <c r="E150" s="277"/>
      <c r="F150" s="4"/>
      <c r="G150" s="105"/>
      <c r="H150" s="105"/>
      <c r="I150" s="105"/>
      <c r="J150" s="105"/>
      <c r="K150" s="105"/>
      <c r="L150" s="105"/>
      <c r="M150" s="105"/>
      <c r="N150" s="105"/>
      <c r="O150" s="105"/>
      <c r="P150" s="106"/>
      <c r="Q150" s="5"/>
      <c r="R150" s="113"/>
      <c r="S150" s="113"/>
      <c r="T150" s="113"/>
      <c r="U150" s="113"/>
      <c r="V150" s="113"/>
      <c r="W150" s="113"/>
      <c r="X150" s="113"/>
      <c r="Y150" s="113"/>
      <c r="Z150" s="113"/>
      <c r="AA150" s="114"/>
    </row>
    <row r="151" spans="1:27" ht="10.5" customHeight="1">
      <c r="A151" s="334" t="s">
        <v>265</v>
      </c>
      <c r="B151" s="335"/>
      <c r="C151" s="335"/>
      <c r="D151" s="335"/>
      <c r="E151" s="336"/>
      <c r="F151" s="99" t="s">
        <v>8</v>
      </c>
      <c r="G151" s="101"/>
      <c r="H151" s="101"/>
      <c r="I151" s="101"/>
      <c r="J151" s="101"/>
      <c r="K151" s="101"/>
      <c r="L151" s="101"/>
      <c r="M151" s="101"/>
      <c r="N151" s="101"/>
      <c r="O151" s="101"/>
      <c r="P151" s="102"/>
      <c r="Q151" s="107" t="s">
        <v>9</v>
      </c>
      <c r="R151" s="101"/>
      <c r="S151" s="101"/>
      <c r="T151" s="101"/>
      <c r="U151" s="101"/>
      <c r="V151" s="101"/>
      <c r="W151" s="101"/>
      <c r="X151" s="101"/>
      <c r="Y151" s="101"/>
      <c r="Z151" s="101"/>
      <c r="AA151" s="170"/>
    </row>
    <row r="152" spans="1:27" ht="10.5" customHeight="1">
      <c r="A152" s="272"/>
      <c r="B152" s="337"/>
      <c r="C152" s="337"/>
      <c r="D152" s="337"/>
      <c r="E152" s="338"/>
      <c r="F152" s="100"/>
      <c r="G152" s="103"/>
      <c r="H152" s="103"/>
      <c r="I152" s="103"/>
      <c r="J152" s="103"/>
      <c r="K152" s="103"/>
      <c r="L152" s="103"/>
      <c r="M152" s="103"/>
      <c r="N152" s="103"/>
      <c r="O152" s="103"/>
      <c r="P152" s="104"/>
      <c r="Q152" s="108"/>
      <c r="R152" s="103"/>
      <c r="S152" s="103"/>
      <c r="T152" s="103"/>
      <c r="U152" s="103"/>
      <c r="V152" s="103"/>
      <c r="W152" s="103"/>
      <c r="X152" s="103"/>
      <c r="Y152" s="103"/>
      <c r="Z152" s="103"/>
      <c r="AA152" s="171"/>
    </row>
    <row r="153" spans="1:27" ht="10.5" customHeight="1" thickBot="1">
      <c r="A153" s="342"/>
      <c r="B153" s="343"/>
      <c r="C153" s="343"/>
      <c r="D153" s="343"/>
      <c r="E153" s="344"/>
      <c r="F153" s="8"/>
      <c r="G153" s="345"/>
      <c r="H153" s="345"/>
      <c r="I153" s="345"/>
      <c r="J153" s="345"/>
      <c r="K153" s="345"/>
      <c r="L153" s="345"/>
      <c r="M153" s="345"/>
      <c r="N153" s="345"/>
      <c r="O153" s="345"/>
      <c r="P153" s="346"/>
      <c r="Q153" s="9"/>
      <c r="R153" s="345"/>
      <c r="S153" s="345"/>
      <c r="T153" s="345"/>
      <c r="U153" s="345"/>
      <c r="V153" s="345"/>
      <c r="W153" s="345"/>
      <c r="X153" s="345"/>
      <c r="Y153" s="345"/>
      <c r="Z153" s="345"/>
      <c r="AA153" s="347"/>
    </row>
    <row r="154" spans="1:27">
      <c r="A154" s="10"/>
    </row>
  </sheetData>
  <sheetProtection algorithmName="SHA-512" hashValue="din1+CUDYidiaU73Aw/6+LeVgFO0hwfdsqyKHw/dCaiEKB0TKp0Doxjz3BmdLQvZ1zHAbc3/Mh5likwm1vdTmw==" saltValue="YDi6qPvMpOqS2Ha4DsMFCQ==" spinCount="100000" sheet="1" selectLockedCells="1"/>
  <protectedRanges>
    <protectedRange sqref="J67:K69 J66 Q60:Z63 F64:L65 N64:S65 U64:Z65 F58:M63 N60:O63 N58:Q59 F66:I69 L66:AA69 F42:AA57" name="範囲3"/>
    <protectedRange sqref="F24:AA35" name="範囲1"/>
    <protectedRange sqref="R73:AA81 Q36:AA39 F36:P41 R15:AA23 G15:P23 G73:P81" name="範囲2"/>
    <protectedRange sqref="G82:P153 R82:AA153" name="範囲4"/>
  </protectedRanges>
  <mergeCells count="222">
    <mergeCell ref="Q139:Q140"/>
    <mergeCell ref="R139:AA141"/>
    <mergeCell ref="A142:E144"/>
    <mergeCell ref="F142:F143"/>
    <mergeCell ref="G142:P144"/>
    <mergeCell ref="Q142:Q143"/>
    <mergeCell ref="R142:AA144"/>
    <mergeCell ref="Q133:Q134"/>
    <mergeCell ref="R133:AA135"/>
    <mergeCell ref="Q136:Q137"/>
    <mergeCell ref="R136:AA138"/>
    <mergeCell ref="A139:E141"/>
    <mergeCell ref="F139:F140"/>
    <mergeCell ref="G139:P141"/>
    <mergeCell ref="A133:E135"/>
    <mergeCell ref="F133:F134"/>
    <mergeCell ref="G133:P135"/>
    <mergeCell ref="A136:E138"/>
    <mergeCell ref="F136:F137"/>
    <mergeCell ref="G136:P138"/>
    <mergeCell ref="A151:E153"/>
    <mergeCell ref="F151:F152"/>
    <mergeCell ref="G151:P153"/>
    <mergeCell ref="Q151:Q152"/>
    <mergeCell ref="R151:AA153"/>
    <mergeCell ref="A145:E147"/>
    <mergeCell ref="F145:F146"/>
    <mergeCell ref="G145:P147"/>
    <mergeCell ref="Q145:Q146"/>
    <mergeCell ref="R145:AA147"/>
    <mergeCell ref="A148:E150"/>
    <mergeCell ref="F148:F149"/>
    <mergeCell ref="G148:P150"/>
    <mergeCell ref="Q148:Q149"/>
    <mergeCell ref="R148:AA150"/>
    <mergeCell ref="F66:H67"/>
    <mergeCell ref="I66:AA67"/>
    <mergeCell ref="F68:J69"/>
    <mergeCell ref="Q127:Q128"/>
    <mergeCell ref="R127:AA129"/>
    <mergeCell ref="Q130:Q131"/>
    <mergeCell ref="G121:P123"/>
    <mergeCell ref="Q121:Q122"/>
    <mergeCell ref="R121:AA123"/>
    <mergeCell ref="R130:AA132"/>
    <mergeCell ref="Q124:Q125"/>
    <mergeCell ref="R124:AA126"/>
    <mergeCell ref="A127:E129"/>
    <mergeCell ref="F127:F128"/>
    <mergeCell ref="G127:P129"/>
    <mergeCell ref="A130:E132"/>
    <mergeCell ref="F130:F131"/>
    <mergeCell ref="G130:P132"/>
    <mergeCell ref="A124:E126"/>
    <mergeCell ref="F124:F125"/>
    <mergeCell ref="G124:P126"/>
    <mergeCell ref="A121:E123"/>
    <mergeCell ref="F121:F122"/>
    <mergeCell ref="A109:E111"/>
    <mergeCell ref="F109:F110"/>
    <mergeCell ref="G109:P111"/>
    <mergeCell ref="Q109:Q110"/>
    <mergeCell ref="R109:AA111"/>
    <mergeCell ref="A112:E114"/>
    <mergeCell ref="F112:F113"/>
    <mergeCell ref="G112:P114"/>
    <mergeCell ref="Q112:Q113"/>
    <mergeCell ref="R112:AA114"/>
    <mergeCell ref="A115:E117"/>
    <mergeCell ref="F115:F116"/>
    <mergeCell ref="G115:P117"/>
    <mergeCell ref="Q115:Q116"/>
    <mergeCell ref="R115:AA117"/>
    <mergeCell ref="A118:E120"/>
    <mergeCell ref="F118:F119"/>
    <mergeCell ref="G118:P120"/>
    <mergeCell ref="Q118:Q119"/>
    <mergeCell ref="R118:AA120"/>
    <mergeCell ref="A103:E105"/>
    <mergeCell ref="F103:F104"/>
    <mergeCell ref="G103:P105"/>
    <mergeCell ref="Q103:Q104"/>
    <mergeCell ref="R103:AA105"/>
    <mergeCell ref="A106:E108"/>
    <mergeCell ref="F106:F107"/>
    <mergeCell ref="G106:P108"/>
    <mergeCell ref="Q106:Q107"/>
    <mergeCell ref="R106:AA108"/>
    <mergeCell ref="A97:E99"/>
    <mergeCell ref="F97:F98"/>
    <mergeCell ref="G97:P99"/>
    <mergeCell ref="Q97:Q98"/>
    <mergeCell ref="R97:AA99"/>
    <mergeCell ref="A100:E102"/>
    <mergeCell ref="F100:F101"/>
    <mergeCell ref="G100:P102"/>
    <mergeCell ref="Q100:Q101"/>
    <mergeCell ref="R100:AA102"/>
    <mergeCell ref="A91:E93"/>
    <mergeCell ref="F91:F92"/>
    <mergeCell ref="G91:P93"/>
    <mergeCell ref="Q91:Q92"/>
    <mergeCell ref="R91:AA93"/>
    <mergeCell ref="A94:E96"/>
    <mergeCell ref="F94:F95"/>
    <mergeCell ref="G94:P96"/>
    <mergeCell ref="Q94:Q95"/>
    <mergeCell ref="R94:AA96"/>
    <mergeCell ref="A85:E87"/>
    <mergeCell ref="F85:F86"/>
    <mergeCell ref="G85:P87"/>
    <mergeCell ref="Q85:Q86"/>
    <mergeCell ref="R85:AA87"/>
    <mergeCell ref="A88:E90"/>
    <mergeCell ref="F88:F89"/>
    <mergeCell ref="G88:P90"/>
    <mergeCell ref="Q88:Q89"/>
    <mergeCell ref="R88:AA90"/>
    <mergeCell ref="A82:E84"/>
    <mergeCell ref="F82:F83"/>
    <mergeCell ref="G82:P84"/>
    <mergeCell ref="Q82:Q83"/>
    <mergeCell ref="R82:AA84"/>
    <mergeCell ref="U64:Z65"/>
    <mergeCell ref="AA64:AA65"/>
    <mergeCell ref="A66:E67"/>
    <mergeCell ref="A68:E69"/>
    <mergeCell ref="K68:AA69"/>
    <mergeCell ref="A73:E75"/>
    <mergeCell ref="F73:F74"/>
    <mergeCell ref="G73:P75"/>
    <mergeCell ref="Q73:Q74"/>
    <mergeCell ref="R73:AA75"/>
    <mergeCell ref="A76:E78"/>
    <mergeCell ref="F76:F77"/>
    <mergeCell ref="G76:P78"/>
    <mergeCell ref="Q76:Q77"/>
    <mergeCell ref="A79:E81"/>
    <mergeCell ref="F79:F80"/>
    <mergeCell ref="G79:P81"/>
    <mergeCell ref="Q79:Q80"/>
    <mergeCell ref="R79:AA81"/>
    <mergeCell ref="A62:E63"/>
    <mergeCell ref="F62:O63"/>
    <mergeCell ref="P62:P63"/>
    <mergeCell ref="Q62:Z63"/>
    <mergeCell ref="AA62:AA63"/>
    <mergeCell ref="A64:E65"/>
    <mergeCell ref="F64:L65"/>
    <mergeCell ref="M64:M65"/>
    <mergeCell ref="N64:S65"/>
    <mergeCell ref="T64:T65"/>
    <mergeCell ref="A36:E41"/>
    <mergeCell ref="Q36:Q37"/>
    <mergeCell ref="R36:AA37"/>
    <mergeCell ref="Q38:Q39"/>
    <mergeCell ref="R38:AA39"/>
    <mergeCell ref="R54:AA57"/>
    <mergeCell ref="G36:P37"/>
    <mergeCell ref="F36:F37"/>
    <mergeCell ref="F38:F39"/>
    <mergeCell ref="G38:P39"/>
    <mergeCell ref="F40:F41"/>
    <mergeCell ref="G40:P41"/>
    <mergeCell ref="F54:M57"/>
    <mergeCell ref="A58:E59"/>
    <mergeCell ref="A60:E61"/>
    <mergeCell ref="F60:O61"/>
    <mergeCell ref="P60:P61"/>
    <mergeCell ref="Q60:Z61"/>
    <mergeCell ref="AA60:AA61"/>
    <mergeCell ref="F58:M59"/>
    <mergeCell ref="R58:AA59"/>
    <mergeCell ref="N54:Q59"/>
    <mergeCell ref="A14:E14"/>
    <mergeCell ref="F14:AA14"/>
    <mergeCell ref="R76:AA78"/>
    <mergeCell ref="F18:F19"/>
    <mergeCell ref="G18:P20"/>
    <mergeCell ref="Q18:Q19"/>
    <mergeCell ref="R18:AA20"/>
    <mergeCell ref="A21:E23"/>
    <mergeCell ref="F21:F22"/>
    <mergeCell ref="G21:P23"/>
    <mergeCell ref="Q21:Q22"/>
    <mergeCell ref="R21:AA23"/>
    <mergeCell ref="A24:E25"/>
    <mergeCell ref="F24:AA25"/>
    <mergeCell ref="A26:E29"/>
    <mergeCell ref="F26:AA29"/>
    <mergeCell ref="A30:E32"/>
    <mergeCell ref="F30:AA32"/>
    <mergeCell ref="A33:E35"/>
    <mergeCell ref="F33:AA35"/>
    <mergeCell ref="Q40:AA41"/>
    <mergeCell ref="A42:E53"/>
    <mergeCell ref="F42:AA53"/>
    <mergeCell ref="A54:E57"/>
    <mergeCell ref="A15:E17"/>
    <mergeCell ref="F15:F16"/>
    <mergeCell ref="G15:P17"/>
    <mergeCell ref="Q15:Q16"/>
    <mergeCell ref="R15:AA17"/>
    <mergeCell ref="A18:E20"/>
    <mergeCell ref="A1:AA1"/>
    <mergeCell ref="U6:V6"/>
    <mergeCell ref="A8:U8"/>
    <mergeCell ref="A9:G11"/>
    <mergeCell ref="V8:AA8"/>
    <mergeCell ref="V9:AA9"/>
    <mergeCell ref="V10:AA10"/>
    <mergeCell ref="V11:AA11"/>
    <mergeCell ref="A7:W7"/>
    <mergeCell ref="X7:AA7"/>
    <mergeCell ref="A3:AA3"/>
    <mergeCell ref="A4:I4"/>
    <mergeCell ref="A5:AA5"/>
    <mergeCell ref="H9:U9"/>
    <mergeCell ref="H10:U10"/>
    <mergeCell ref="H11:U11"/>
    <mergeCell ref="A12:G12"/>
    <mergeCell ref="H12:AA12"/>
  </mergeCells>
  <phoneticPr fontId="5"/>
  <dataValidations count="14">
    <dataValidation type="list" allowBlank="1" showInputMessage="1" showErrorMessage="1" promptTitle="注意" prompt="リストから選択してください。" sqref="F24:AA25" xr:uid="{00000000-0002-0000-0000-000003000000}">
      <formula1>"学術雑誌論文,学位論文,紀要論文,会議発表論文,会議発表資料,図書,テクニカルレポート,研究報告書,一般雑誌記事,プレプリント,教材,その他"</formula1>
    </dataValidation>
    <dataValidation type="custom" allowBlank="1" showInputMessage="1" showErrorMessage="1" errorTitle="掲載誌名欄確認" error="既に掲載誌名（掲載図書）が選択されています。_x000a_左の掲載誌名（掲載図書）を空白にしてから、この欄に入力してください。" sqref="R54:AA57" xr:uid="{00000000-0002-0000-0000-000004000000}">
      <formula1>F54=""</formula1>
    </dataValidation>
    <dataValidation type="custom" allowBlank="1" showInputMessage="1" showErrorMessage="1" errorTitle="掲載誌名欄確認" error="左のISSN/ISBN欄が選択されている場合、この欄は入力できません。_x000a_左のISSN/ISBN欄を空白にしてから、この欄に入力してください。" sqref="R58:AA59" xr:uid="{00000000-0002-0000-0000-000006000000}">
      <formula1>F58=""</formula1>
    </dataValidation>
    <dataValidation type="custom" imeMode="halfAlpha" allowBlank="1" showInputMessage="1" showErrorMessage="1" errorTitle="入力エラー" error="すべて半角で入力してください。" sqref="Q62:Z63 F62:O63" xr:uid="{00000000-0002-0000-0000-000008000000}">
      <formula1>LENB(F62)=LEN(F62)</formula1>
    </dataValidation>
    <dataValidation type="list" allowBlank="1" showInputMessage="1" showErrorMessage="1" sqref="U6:V6" xr:uid="{00000000-0002-0000-0000-000000000000}">
      <formula1>"2023,2024,2025,2026,2027,2028,2029,2030,2031,2032,2033,2034,2035,2036"</formula1>
    </dataValidation>
    <dataValidation type="list" allowBlank="1" showInputMessage="1" showErrorMessage="1" sqref="Z6" xr:uid="{00000000-0002-0000-0000-000001000000}">
      <formula1>"1,2,3,4,5,6,7,8,9,10,11,12,13,14,15,16,17,18,19,20,21,22,23,24,25,26,27,28,29,30,31"</formula1>
    </dataValidation>
    <dataValidation type="list" allowBlank="1" showInputMessage="1" showErrorMessage="1" sqref="X6" xr:uid="{00000000-0002-0000-0000-000002000000}">
      <formula1>"1,2,3,4,5,6,7,8,9,10,11,12"</formula1>
    </dataValidation>
    <dataValidation type="list" allowBlank="1" showInputMessage="1" showErrorMessage="1" sqref="X7:AA7" xr:uid="{FD1AB1B9-C551-448E-A62B-4010F7C23AB5}">
      <formula1>"選択してください,✔"</formula1>
    </dataValidation>
    <dataValidation type="list" allowBlank="1" showInputMessage="1" showErrorMessage="1" sqref="V8" xr:uid="{99B02440-E7BB-4A18-B5FF-107796E7B8F9}">
      <formula1>"選択してください,申請者のみ,申請者以外にもあり ※1"</formula1>
    </dataValidation>
    <dataValidation type="list" allowBlank="1" showInputMessage="1" showErrorMessage="1" sqref="V9:V11" xr:uid="{D19D0C0E-97B7-4853-B73F-FD8A79D3DEEE}">
      <formula1>"※1の場合、選択してください,許諾済,なし,未許諾　※申請できません"</formula1>
    </dataValidation>
    <dataValidation type="custom" imeMode="halfAlpha" allowBlank="1" showInputMessage="1" showErrorMessage="1" errorTitle="入力エラー" error="すべて英大文字（半角）で入力してください。" sqref="G79:P81 G21:P23 G88:P90 G97:P99 G106:P108 G151:P153 G142:P144 G133:P135 G124:P126 G115:P117" xr:uid="{00000000-0002-0000-0000-00000A000000}">
      <formula1>AND(COUNT(INDEX(FIND(MID(UPPER(G21)&amp;REPT(0,68),ROW($1:$66),1),"ABCDEFGHIJKLMNOPQRSTUVWXYZ',.-=/ "),))=LEN(G21),LENB(G21)&lt;69)</formula1>
    </dataValidation>
    <dataValidation type="custom" imeMode="halfAlpha" allowBlank="1" showInputMessage="1" showErrorMessage="1" errorTitle="入力エラー" error="すべて英文字（半角）で入力してください。" sqref="R79:AA81 R21:AA23 R97:AA99 R88:AA90 R106:AA108 R115:AA117 R124:AA126 R133:AA135 R142:AA144 R151:AA153" xr:uid="{00000000-0002-0000-0000-00000B000000}">
      <formula1>AND(COUNT(INDEX(FIND(MID(UPPER(R21)&amp;REPT(0,68),ROW($1:$66),1),"ABCDEFGHIJKLMNOPQRSTUVWXYZ',.-=/ "),))=LEN(R21),LENB(R21)&lt;69)</formula1>
    </dataValidation>
    <dataValidation imeMode="fullKatakana" allowBlank="1" showInputMessage="1" showErrorMessage="1" sqref="F30:AA32" xr:uid="{34692E43-946C-45EF-9D02-C545FCCD9E2F}"/>
    <dataValidation type="custom" imeMode="fullKatakana" allowBlank="1" showInputMessage="1" showErrorMessage="1" errorTitle="入力エラー" error="全角カナで入力してください。" sqref="G18:P20 R18:AA20 G76:P78 R76:AA78 R85:AA87 G85:P87 G94:P96 R94:AA96 R103:AA105 G103:P105 G112:P114 R112:AA114 G121:P123 R121:AA123 G130:P132 R130:AA132 R139:AA141 G139:P141 G148:P150 R148:AA150" xr:uid="{DAE1E814-0DF9-44FE-9F96-2C7788C61963}">
      <formula1>G18=PHONETIC(G18)</formula1>
    </dataValidation>
  </dataValidations>
  <pageMargins left="0.43307086614173229" right="0.27559055118110237" top="0.39370078740157483" bottom="0.39370078740157483" header="0.19685039370078741" footer="0.19685039370078741"/>
  <pageSetup paperSize="9" scale="91" fitToHeight="0" orientation="portrait" r:id="rId1"/>
  <headerFooter>
    <oddFooter>&amp;R大東文化大学図書館</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promptTitle="注意" prompt="リストから選択してください。" xr:uid="{00000000-0002-0000-0000-00000F000000}">
          <x14:formula1>
            <xm:f>コード表!$H$5:$H$12</xm:f>
          </x14:formula1>
          <xm:sqref>F68:J69</xm:sqref>
        </x14:dataValidation>
        <x14:dataValidation type="list" allowBlank="1" showInputMessage="1" showErrorMessage="1" promptTitle="注意" prompt="リストから選択してください。" xr:uid="{00000000-0002-0000-0000-000010000000}">
          <x14:formula1>
            <xm:f>コード表!$L$3:$L$83</xm:f>
          </x14:formula1>
          <xm:sqref>F64:L65</xm:sqref>
        </x14:dataValidation>
        <x14:dataValidation type="list" allowBlank="1" showInputMessage="1" showErrorMessage="1" promptTitle="注意" prompt="リストから選択してください。" xr:uid="{00000000-0002-0000-0000-000011000000}">
          <x14:formula1>
            <xm:f>コード表!$M$3:$M$14</xm:f>
          </x14:formula1>
          <xm:sqref>N64:S65</xm:sqref>
        </x14:dataValidation>
        <x14:dataValidation type="list" allowBlank="1" showInputMessage="1" showErrorMessage="1" promptTitle="注意" prompt="リストから選択してください。" xr:uid="{00000000-0002-0000-0000-000012000000}">
          <x14:formula1>
            <xm:f>コード表!$N$3:$N$33</xm:f>
          </x14:formula1>
          <xm:sqref>U64:Z65</xm:sqref>
        </x14:dataValidation>
        <x14:dataValidation type="list" allowBlank="1" showInputMessage="1" showErrorMessage="1" errorTitle="入力エラー" error="リストから選択してください。" promptTitle="注意" prompt="リストから選択してください。_x000a_また、リストから選択する場合は右欄を空白にしてください。" xr:uid="{00000000-0002-0000-0000-000013000000}">
          <x14:formula1>
            <xm:f>NCID!$A$2:$A$52</xm:f>
          </x14:formula1>
          <xm:sqref>F54:M57</xm:sqref>
        </x14:dataValidation>
        <x14:dataValidation type="list" allowBlank="1" showInputMessage="1" showErrorMessage="1" promptTitle="注意" prompt="リストから選択してください。" xr:uid="{00000000-0002-0000-0000-000014000000}">
          <x14:formula1>
            <xm:f>コード表!$H$17:$H$19</xm:f>
          </x14:formula1>
          <xm:sqref>F66:H67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V6"/>
  <sheetViews>
    <sheetView topLeftCell="AI2" workbookViewId="0">
      <selection activeCell="AQ5" sqref="AQ5"/>
    </sheetView>
  </sheetViews>
  <sheetFormatPr defaultRowHeight="18"/>
  <cols>
    <col min="9" max="9" width="9.33203125" bestFit="1" customWidth="1"/>
    <col min="19" max="19" width="8.6640625" customWidth="1"/>
    <col min="29" max="29" width="9" customWidth="1"/>
    <col min="45" max="45" width="8.6640625" customWidth="1"/>
    <col min="47" max="47" width="8.6640625" customWidth="1"/>
    <col min="48" max="48" width="9" customWidth="1"/>
    <col min="49" max="49" width="9.5" customWidth="1"/>
    <col min="50" max="50" width="8.6640625" customWidth="1"/>
    <col min="65" max="65" width="16" customWidth="1"/>
    <col min="66" max="66" width="20.25" customWidth="1"/>
    <col min="68" max="68" width="9" customWidth="1"/>
  </cols>
  <sheetData>
    <row r="1" spans="1:74">
      <c r="A1" s="11" t="s">
        <v>50</v>
      </c>
      <c r="B1" s="11" t="s">
        <v>51</v>
      </c>
      <c r="C1" s="11" t="s">
        <v>52</v>
      </c>
      <c r="D1" s="11" t="s">
        <v>53</v>
      </c>
      <c r="E1" s="11" t="s">
        <v>54</v>
      </c>
      <c r="F1" s="11" t="s">
        <v>55</v>
      </c>
      <c r="G1" s="11" t="s">
        <v>56</v>
      </c>
      <c r="H1" s="11" t="s">
        <v>57</v>
      </c>
      <c r="I1" s="11" t="s">
        <v>58</v>
      </c>
      <c r="J1" s="11" t="s">
        <v>59</v>
      </c>
      <c r="K1" s="11" t="s">
        <v>60</v>
      </c>
      <c r="L1" s="11" t="s">
        <v>61</v>
      </c>
      <c r="M1" s="11" t="s">
        <v>62</v>
      </c>
      <c r="N1" s="11" t="s">
        <v>63</v>
      </c>
      <c r="O1" s="11" t="s">
        <v>64</v>
      </c>
      <c r="P1" s="11" t="s">
        <v>65</v>
      </c>
      <c r="Q1" s="11" t="s">
        <v>66</v>
      </c>
      <c r="R1" s="11" t="s">
        <v>67</v>
      </c>
      <c r="S1" s="11" t="s">
        <v>68</v>
      </c>
      <c r="T1" s="11" t="s">
        <v>69</v>
      </c>
      <c r="U1" s="11" t="s">
        <v>70</v>
      </c>
      <c r="V1" s="11" t="s">
        <v>71</v>
      </c>
      <c r="W1" s="11" t="s">
        <v>72</v>
      </c>
      <c r="X1" s="11" t="s">
        <v>73</v>
      </c>
      <c r="Y1" s="11" t="s">
        <v>74</v>
      </c>
      <c r="Z1" s="11" t="s">
        <v>75</v>
      </c>
      <c r="AA1" s="11" t="s">
        <v>76</v>
      </c>
      <c r="AB1" s="11" t="s">
        <v>77</v>
      </c>
      <c r="AC1" s="11" t="s">
        <v>78</v>
      </c>
      <c r="AD1" s="11" t="s">
        <v>79</v>
      </c>
      <c r="AE1" s="11" t="s">
        <v>80</v>
      </c>
      <c r="AF1" s="11" t="s">
        <v>81</v>
      </c>
      <c r="AG1" s="11" t="s">
        <v>82</v>
      </c>
      <c r="AH1" s="11" t="s">
        <v>83</v>
      </c>
      <c r="AI1" s="11" t="s">
        <v>84</v>
      </c>
      <c r="AJ1" s="11" t="s">
        <v>85</v>
      </c>
      <c r="AK1" s="11" t="s">
        <v>86</v>
      </c>
      <c r="AL1" s="11" t="s">
        <v>87</v>
      </c>
      <c r="AM1" s="11" t="s">
        <v>88</v>
      </c>
      <c r="AN1" s="11" t="s">
        <v>89</v>
      </c>
      <c r="AO1" s="11" t="s">
        <v>90</v>
      </c>
      <c r="AP1" s="11" t="s">
        <v>91</v>
      </c>
      <c r="AQ1" s="11" t="s">
        <v>92</v>
      </c>
      <c r="AR1" s="11" t="s">
        <v>93</v>
      </c>
      <c r="AS1" s="11" t="s">
        <v>94</v>
      </c>
      <c r="AT1" s="11" t="s">
        <v>95</v>
      </c>
      <c r="AU1" s="11" t="s">
        <v>96</v>
      </c>
      <c r="AV1" s="11" t="s">
        <v>97</v>
      </c>
      <c r="AW1" s="11" t="s">
        <v>98</v>
      </c>
      <c r="AX1" s="11" t="s">
        <v>99</v>
      </c>
      <c r="AY1" s="11" t="s">
        <v>100</v>
      </c>
      <c r="AZ1" s="11" t="s">
        <v>101</v>
      </c>
      <c r="BA1" s="11" t="s">
        <v>102</v>
      </c>
      <c r="BB1" s="11" t="s">
        <v>103</v>
      </c>
      <c r="BC1" s="11" t="s">
        <v>104</v>
      </c>
      <c r="BD1" s="11" t="s">
        <v>105</v>
      </c>
      <c r="BE1" s="11" t="s">
        <v>106</v>
      </c>
      <c r="BF1" s="11" t="s">
        <v>107</v>
      </c>
      <c r="BG1" s="11" t="s">
        <v>108</v>
      </c>
      <c r="BH1" s="11" t="s">
        <v>109</v>
      </c>
      <c r="BI1" s="11" t="s">
        <v>110</v>
      </c>
      <c r="BJ1" s="11" t="s">
        <v>111</v>
      </c>
      <c r="BK1" s="11" t="s">
        <v>112</v>
      </c>
      <c r="BL1" s="11" t="s">
        <v>113</v>
      </c>
      <c r="BM1" s="11" t="s">
        <v>114</v>
      </c>
      <c r="BN1" s="11" t="s">
        <v>115</v>
      </c>
      <c r="BO1" s="11" t="s">
        <v>116</v>
      </c>
      <c r="BP1" s="11" t="s">
        <v>117</v>
      </c>
      <c r="BQ1" s="11" t="s">
        <v>118</v>
      </c>
      <c r="BR1" s="11" t="s">
        <v>119</v>
      </c>
      <c r="BS1" s="11" t="s">
        <v>120</v>
      </c>
      <c r="BT1" s="11" t="s">
        <v>121</v>
      </c>
      <c r="BU1" s="11" t="s">
        <v>122</v>
      </c>
      <c r="BV1" s="11" t="s">
        <v>123</v>
      </c>
    </row>
    <row r="2" spans="1:74">
      <c r="A2" s="12" t="s">
        <v>50</v>
      </c>
      <c r="B2" s="12" t="s">
        <v>51</v>
      </c>
      <c r="C2" s="12" t="s">
        <v>52</v>
      </c>
      <c r="D2" s="12" t="s">
        <v>53</v>
      </c>
      <c r="E2" s="12" t="s">
        <v>54</v>
      </c>
      <c r="F2" s="12" t="s">
        <v>124</v>
      </c>
      <c r="G2" s="12" t="s">
        <v>125</v>
      </c>
      <c r="H2" s="12" t="s">
        <v>126</v>
      </c>
      <c r="I2" s="12" t="s">
        <v>127</v>
      </c>
      <c r="J2" s="12" t="s">
        <v>128</v>
      </c>
      <c r="K2" s="12" t="s">
        <v>129</v>
      </c>
      <c r="L2" s="12" t="s">
        <v>130</v>
      </c>
      <c r="M2" s="12" t="s">
        <v>131</v>
      </c>
      <c r="N2" s="12" t="s">
        <v>132</v>
      </c>
      <c r="O2" s="12" t="s">
        <v>133</v>
      </c>
      <c r="P2" s="12" t="s">
        <v>134</v>
      </c>
      <c r="Q2" s="12" t="s">
        <v>135</v>
      </c>
      <c r="R2" s="12" t="s">
        <v>136</v>
      </c>
      <c r="S2" s="12" t="s">
        <v>137</v>
      </c>
      <c r="T2" s="12" t="s">
        <v>138</v>
      </c>
      <c r="U2" s="12" t="s">
        <v>139</v>
      </c>
      <c r="V2" s="12" t="s">
        <v>140</v>
      </c>
      <c r="W2" s="12" t="s">
        <v>141</v>
      </c>
      <c r="X2" s="12" t="s">
        <v>142</v>
      </c>
      <c r="Y2" s="12" t="s">
        <v>143</v>
      </c>
      <c r="Z2" s="12" t="s">
        <v>144</v>
      </c>
      <c r="AA2" s="12" t="s">
        <v>145</v>
      </c>
      <c r="AB2" s="12" t="s">
        <v>146</v>
      </c>
      <c r="AC2" s="12" t="s">
        <v>147</v>
      </c>
      <c r="AD2" s="12" t="s">
        <v>148</v>
      </c>
      <c r="AE2" s="12" t="s">
        <v>149</v>
      </c>
      <c r="AF2" s="12" t="s">
        <v>150</v>
      </c>
      <c r="AG2" s="12" t="s">
        <v>151</v>
      </c>
      <c r="AH2" s="12" t="s">
        <v>152</v>
      </c>
      <c r="AI2" s="12" t="s">
        <v>153</v>
      </c>
      <c r="AJ2" s="12" t="s">
        <v>154</v>
      </c>
      <c r="AK2" s="12" t="s">
        <v>155</v>
      </c>
      <c r="AL2" s="12" t="s">
        <v>156</v>
      </c>
      <c r="AM2" s="12" t="s">
        <v>157</v>
      </c>
      <c r="AN2" s="12" t="s">
        <v>158</v>
      </c>
      <c r="AO2" s="12" t="s">
        <v>159</v>
      </c>
      <c r="AP2" s="12" t="s">
        <v>160</v>
      </c>
      <c r="AQ2" s="12" t="s">
        <v>161</v>
      </c>
      <c r="AR2" s="12" t="s">
        <v>162</v>
      </c>
      <c r="AS2" s="12" t="s">
        <v>163</v>
      </c>
      <c r="AT2" s="12" t="s">
        <v>164</v>
      </c>
      <c r="AU2" s="12" t="s">
        <v>165</v>
      </c>
      <c r="AV2" s="12" t="s">
        <v>166</v>
      </c>
      <c r="AW2" s="12" t="s">
        <v>18</v>
      </c>
      <c r="AX2" s="12" t="s">
        <v>167</v>
      </c>
      <c r="AY2" s="12" t="s">
        <v>21</v>
      </c>
      <c r="AZ2" s="12" t="s">
        <v>22</v>
      </c>
      <c r="BA2" s="12" t="s">
        <v>168</v>
      </c>
      <c r="BB2" s="12" t="s">
        <v>169</v>
      </c>
      <c r="BC2" s="12" t="s">
        <v>170</v>
      </c>
      <c r="BD2" s="12" t="s">
        <v>171</v>
      </c>
      <c r="BE2" s="12" t="s">
        <v>172</v>
      </c>
      <c r="BF2" s="12" t="s">
        <v>173</v>
      </c>
      <c r="BG2" s="12" t="s">
        <v>174</v>
      </c>
      <c r="BH2" s="12" t="s">
        <v>175</v>
      </c>
      <c r="BI2" s="12" t="s">
        <v>176</v>
      </c>
      <c r="BJ2" s="12" t="s">
        <v>177</v>
      </c>
      <c r="BK2" s="12" t="s">
        <v>178</v>
      </c>
      <c r="BL2" s="12" t="s">
        <v>179</v>
      </c>
      <c r="BM2" s="12" t="s">
        <v>180</v>
      </c>
      <c r="BN2" s="12" t="s">
        <v>181</v>
      </c>
      <c r="BO2" s="12" t="s">
        <v>182</v>
      </c>
      <c r="BP2" s="12" t="s">
        <v>183</v>
      </c>
      <c r="BQ2" s="12" t="s">
        <v>184</v>
      </c>
      <c r="BR2" s="12" t="s">
        <v>185</v>
      </c>
      <c r="BS2" s="12" t="s">
        <v>186</v>
      </c>
      <c r="BT2" s="12" t="s">
        <v>121</v>
      </c>
      <c r="BU2" s="12" t="s">
        <v>122</v>
      </c>
      <c r="BV2" s="12" t="s">
        <v>123</v>
      </c>
    </row>
    <row r="3" spans="1:74" s="48" customFormat="1" ht="17.5">
      <c r="A3" s="45"/>
      <c r="B3" s="45" t="s">
        <v>437</v>
      </c>
      <c r="C3" s="45" t="s">
        <v>438</v>
      </c>
      <c r="D3" s="45"/>
      <c r="E3" s="45"/>
      <c r="F3" s="45" t="s">
        <v>439</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t="str">
        <f>$AS$5</f>
        <v>大東文化大学紀要編集委員会</v>
      </c>
      <c r="AT3" s="45" t="str">
        <f>$AT$5</f>
        <v>ダイトウ ブンカ ダイガク キヨウ ヘンシュウ イインカイ</v>
      </c>
      <c r="AU3" s="45" t="str">
        <f>$AU$5</f>
        <v>無し</v>
      </c>
      <c r="AV3" s="46" t="str">
        <f>AV5</f>
        <v>大東文化大学紀要. 人文科学</v>
      </c>
      <c r="AW3" s="47" t="str">
        <f>AW5</f>
        <v>AN00137137</v>
      </c>
      <c r="AX3" s="47" t="str">
        <f>AX5</f>
        <v>03861082</v>
      </c>
      <c r="AY3" s="46" t="str">
        <f>AY5</f>
        <v>現物確認</v>
      </c>
      <c r="AZ3" s="46" t="str">
        <f>AZ5</f>
        <v/>
      </c>
      <c r="BA3" s="45"/>
      <c r="BB3" s="45"/>
      <c r="BC3" s="45"/>
      <c r="BD3" s="45" t="e">
        <f>BD5</f>
        <v>#N/A</v>
      </c>
      <c r="BE3" s="45"/>
      <c r="BF3" s="45"/>
      <c r="BG3" s="45" t="s">
        <v>196</v>
      </c>
      <c r="BH3" s="45" t="s">
        <v>440</v>
      </c>
      <c r="BI3" s="45"/>
      <c r="BJ3" s="45"/>
      <c r="BK3" s="45"/>
      <c r="BL3" s="45"/>
      <c r="BM3" s="45" t="s">
        <v>246</v>
      </c>
      <c r="BN3" s="45" t="str">
        <f>IF(BP5="博士論文(本文)","博士論文なので目次必要なし。行を削除してください。","その他")</f>
        <v>その他</v>
      </c>
      <c r="BO3" s="45" t="s">
        <v>249</v>
      </c>
      <c r="BP3" s="45" t="s">
        <v>443</v>
      </c>
      <c r="BQ3" s="45" t="str">
        <f>IF(論1!$F$66&lt;&gt;"",VLOOKUP(論1!$F$66,コード表!$H$17:$I$19,2,FALSE),"現物確認")</f>
        <v>publisher</v>
      </c>
      <c r="BR3" s="45"/>
      <c r="BS3" s="45" t="e">
        <f>$AW$3&amp;"-"&amp;$BD$3&amp;"-500.pdf"</f>
        <v>#N/A</v>
      </c>
      <c r="BT3" s="45"/>
      <c r="BU3" s="45"/>
      <c r="BV3" s="45"/>
    </row>
    <row r="4" spans="1:74" s="48" customFormat="1" ht="17.5">
      <c r="A4" s="45"/>
      <c r="B4" s="45" t="s">
        <v>437</v>
      </c>
      <c r="C4" s="45" t="s">
        <v>438</v>
      </c>
      <c r="D4" s="45"/>
      <c r="E4" s="45"/>
      <c r="F4" s="45" t="s">
        <v>442</v>
      </c>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t="str">
        <f>$AS$5</f>
        <v>大東文化大学紀要編集委員会</v>
      </c>
      <c r="AT4" s="45" t="str">
        <f>$AT$5</f>
        <v>ダイトウ ブンカ ダイガク キヨウ ヘンシュウ イインカイ</v>
      </c>
      <c r="AU4" s="45" t="str">
        <f>$AU$5</f>
        <v>無し</v>
      </c>
      <c r="AV4" s="46" t="str">
        <f>AV5</f>
        <v>大東文化大学紀要. 人文科学</v>
      </c>
      <c r="AW4" s="47" t="str">
        <f>AW5</f>
        <v>AN00137137</v>
      </c>
      <c r="AX4" s="47" t="str">
        <f>AX5</f>
        <v>03861082</v>
      </c>
      <c r="AY4" s="46" t="str">
        <f>AY5</f>
        <v>現物確認</v>
      </c>
      <c r="AZ4" s="46" t="str">
        <f>AZ5</f>
        <v/>
      </c>
      <c r="BA4" s="45"/>
      <c r="BB4" s="45">
        <v>0</v>
      </c>
      <c r="BC4" s="45"/>
      <c r="BD4" s="45" t="e">
        <f>BD5</f>
        <v>#N/A</v>
      </c>
      <c r="BE4" s="45"/>
      <c r="BF4" s="45"/>
      <c r="BG4" s="45" t="s">
        <v>192</v>
      </c>
      <c r="BH4" s="45" t="s">
        <v>441</v>
      </c>
      <c r="BI4" s="45"/>
      <c r="BJ4" s="45"/>
      <c r="BK4" s="45"/>
      <c r="BL4" s="45"/>
      <c r="BM4" s="45" t="s">
        <v>246</v>
      </c>
      <c r="BN4" s="45" t="str">
        <f>IF(BP5="博士論文(本文)","博士論文なので目次必要なし。行を削除してください。","その他")</f>
        <v>その他</v>
      </c>
      <c r="BO4" s="45" t="s">
        <v>249</v>
      </c>
      <c r="BP4" s="45" t="s">
        <v>443</v>
      </c>
      <c r="BQ4" s="45" t="str">
        <f>IF(論1!$F$66&lt;&gt;"",VLOOKUP(論1!$F$66,コード表!$H$17:$I$19,2,FALSE),"現物確認")</f>
        <v>publisher</v>
      </c>
      <c r="BR4" s="45"/>
      <c r="BS4" s="45" t="e">
        <f>$AW$4&amp;"-"&amp;$BD$4&amp;"-000.pdf"</f>
        <v>#N/A</v>
      </c>
      <c r="BT4" s="45"/>
      <c r="BU4" s="45"/>
      <c r="BV4" s="45"/>
    </row>
    <row r="5" spans="1:74" s="46" customFormat="1" ht="17.5">
      <c r="B5" s="45" t="s">
        <v>437</v>
      </c>
      <c r="C5" s="45" t="s">
        <v>438</v>
      </c>
      <c r="F5" s="46" t="str">
        <f>IF(論1!$F$26&lt;&gt;"",論1!$F$26,"")</f>
        <v/>
      </c>
      <c r="G5" s="46" t="str">
        <f>IF(論1!$F$30&lt;&gt;"",論1!$F$30,"")</f>
        <v/>
      </c>
      <c r="H5" s="46" t="str">
        <f>IF(論1!$F$33&lt;&gt;"",論1!$F$33,"")</f>
        <v/>
      </c>
      <c r="I5" s="46" t="str">
        <f>IF(論1!$R$15&lt;&gt;"",IF(論1!$G$15&lt;&gt;"",論1!$G$15&amp;", "&amp;論1!$R$15,論1!$R$15),"")</f>
        <v/>
      </c>
      <c r="J5" s="46" t="str">
        <f>IF(論1!$R$73&lt;&gt;"",IF(論1!$G$73&lt;&gt;"",論1!$G$73&amp;", "&amp;論1!$R$73,論1!$R$73),"")</f>
        <v/>
      </c>
      <c r="K5" s="46" t="str">
        <f>IF(論1!$R$82&lt;&gt;"",IF(論1!$G$82&lt;&gt;"",論1!$G$82&amp;", "&amp;論1!$R$82,論1!$R$82),"")</f>
        <v/>
      </c>
      <c r="L5" s="46" t="str">
        <f>IF(論1!$R$91&lt;&gt;"",IF(論1!$G$91&lt;&gt;"",論1!$G$91&amp;", "&amp;論1!$R$91,論1!$R$91),"")</f>
        <v/>
      </c>
      <c r="M5" s="46" t="str">
        <f>IF(論1!$R$100&lt;&gt;"",IF(論1!$G$100&lt;&gt;"",論1!$G$100&amp;", "&amp;論1!$R$100,論1!$R$100),"")</f>
        <v/>
      </c>
      <c r="N5" s="46" t="str">
        <f>IF(論1!$R$109&lt;&gt;"",IF(論1!$G$109&lt;&gt;"",論1!$G$109&amp;", "&amp;論1!$R$109,論1!$R$109),"")</f>
        <v/>
      </c>
      <c r="O5" s="46" t="str">
        <f>IF(論1!$R$118&lt;&gt;"",IF(論1!$G$118&lt;&gt;"",論1!$G$118&amp;", "&amp;論1!$R$118,論1!$R$118),"")</f>
        <v/>
      </c>
      <c r="P5" s="46" t="str">
        <f>IF(論1!$R$127&lt;&gt;"",IF(論1!$G$127&lt;&gt;"",論1!$G$127&amp;", "&amp;論1!$R$127,論1!$R$127),"")</f>
        <v/>
      </c>
      <c r="Q5" s="46" t="str">
        <f>IF(論1!$R$136&lt;&gt;"",IF(論1!$G$136&lt;&gt;"",論1!$G$136&amp;", "&amp;論1!$R$136,論1!$R$136),"")</f>
        <v/>
      </c>
      <c r="R5" s="46" t="str">
        <f>IF(論1!$R$145&lt;&gt;"",IF(論1!$G$145&lt;&gt;"",論1!$G$145&amp;", "&amp;論1!$R$145,論1!$R$145),"")</f>
        <v/>
      </c>
      <c r="S5" s="46" t="str">
        <f>IF(論1!$R$18&lt;&gt;"",IF(論1!$G$18&lt;&gt;"",論1!$G$18&amp;", "&amp;論1!$R$18,論1!$R$18),"")</f>
        <v/>
      </c>
      <c r="T5" s="46" t="str">
        <f>IF(論1!$R$76&lt;&gt;"",IF(論1!$G$76&lt;&gt;"",論1!$G$76&amp;", "&amp;論1!$R$76,論1!$R$76),"")</f>
        <v/>
      </c>
      <c r="U5" s="46" t="str">
        <f>IF(論1!$R$85&lt;&gt;"",IF(論1!$G$85&lt;&gt;"",論1!$G$85&amp;", "&amp;論1!$R$85,論1!$R$85),"")</f>
        <v/>
      </c>
      <c r="V5" s="46" t="str">
        <f>IF(論1!$R$94&lt;&gt;"",IF(論1!$G$94&lt;&gt;"",論1!$G$94&amp;", "&amp;論1!$R$94,論1!$R$94),"")</f>
        <v/>
      </c>
      <c r="W5" s="46" t="str">
        <f>IF(論1!$R$103&lt;&gt;"",IF(論1!$G$103&lt;&gt;"",論1!$G$103&amp;", "&amp;論1!$R$103,論1!$R$103),"")</f>
        <v/>
      </c>
      <c r="X5" s="46" t="str">
        <f>IF(論1!$R$112&lt;&gt;"",IF(論1!$G$112&lt;&gt;"",論1!$G$112&amp;", "&amp;論1!$R$112,論1!$R$112),"")</f>
        <v/>
      </c>
      <c r="Y5" s="46" t="str">
        <f>IF(論1!$R$121&lt;&gt;"",IF(論1!$G$121&lt;&gt;"",論1!$G$121&amp;", "&amp;論1!$R$121,論1!$R$121),"")</f>
        <v/>
      </c>
      <c r="Z5" s="46" t="str">
        <f>IF(論1!$R$130&lt;&gt;"",IF(論1!$G$130&lt;&gt;"",論1!$G$130&amp;", "&amp;論1!$R$130,論1!$R$130),"")</f>
        <v/>
      </c>
      <c r="AA5" s="46" t="str">
        <f>IF(論1!$R$139&lt;&gt;"",IF(論1!$G$139&lt;&gt;"",論1!$G$139&amp;", "&amp;論1!$R$139,論1!$R$139),"")</f>
        <v/>
      </c>
      <c r="AB5" s="46" t="str">
        <f>IF(論1!$R$148&lt;&gt;"",IF(論1!$G$148&lt;&gt;"",論1!$G$148&amp;", "&amp;論1!$R$148,論1!$R$148),"")</f>
        <v/>
      </c>
      <c r="AC5" s="46" t="str">
        <f>IF(論1!$R$21&lt;&gt;"",IF(論1!$G$21&lt;&gt;"",UPPER(論1!$G$21)&amp;", "&amp;論1!$R$21,論1!$R$21),"")</f>
        <v/>
      </c>
      <c r="AD5" s="46" t="str">
        <f>IF(論1!$R$79&lt;&gt;"",IF(論1!$G$79&lt;&gt;"",UPPER(論1!$G$79)&amp;", "&amp;論1!$R$79,論1!$R$79),"")</f>
        <v/>
      </c>
      <c r="AE5" s="46" t="str">
        <f>IF(論1!$R$88&lt;&gt;"",IF(論1!$G$88&lt;&gt;"",UPPER(論1!$G$88)&amp;", "&amp;論1!$R$88,論1!$R$88),"")</f>
        <v/>
      </c>
      <c r="AF5" s="46" t="str">
        <f>IF(論1!$R$97&lt;&gt;"",IF(論1!$G$97&lt;&gt;"",UPPER(論1!$G$97)&amp;", "&amp;論1!$R$97,論1!$R$97),"")</f>
        <v/>
      </c>
      <c r="AG5" s="46" t="str">
        <f>IF(論1!$R$106&lt;&gt;"",IF(論1!$G$106&lt;&gt;"",UPPER(論1!$G$106)&amp;", "&amp;論1!$R$106,論1!$R$106),"")</f>
        <v/>
      </c>
      <c r="AH5" s="46" t="str">
        <f>IF(論1!$R$115&lt;&gt;"",IF(論1!$G$115&lt;&gt;"",UPPER(論1!$G$115)&amp;", "&amp;論1!$R$115,論1!$R$115),"")</f>
        <v/>
      </c>
      <c r="AI5" s="46" t="str">
        <f>IF(論1!$R$124&lt;&gt;"",IF(論1!$G$124&lt;&gt;"",UPPER(論1!$G$124)&amp;", "&amp;論1!$R$124,論1!$R$124),"")</f>
        <v/>
      </c>
      <c r="AJ5" s="46" t="str">
        <f>IF(論1!$R$133&lt;&gt;"",IF(論1!$G$133&lt;&gt;"",UPPER(論1!$G$133)&amp;", "&amp;論1!$R$133,論1!$R$133),"")</f>
        <v/>
      </c>
      <c r="AK5" s="46" t="str">
        <f>IF(論1!$R$142&lt;&gt;"",IF(論1!$G$142&lt;&gt;"",UPPER(論1!$G$142)&amp;", "&amp;論1!$R$142,論1!$R$142),"")</f>
        <v/>
      </c>
      <c r="AL5" s="46" t="str">
        <f>IF(論1!$R$151&lt;&gt;"",IF(論1!$G$151&lt;&gt;"",UPPER(論1!$G$151)&amp;", "&amp;論1!$R$151,論1!$R$151),"")</f>
        <v/>
      </c>
      <c r="AM5" s="46" t="str">
        <f>IF(論1!$G$36&lt;&gt;"",論1!$G$36,"")</f>
        <v/>
      </c>
      <c r="AN5" s="46" t="str">
        <f>IF(論1!$R$36&lt;&gt;"",論1!$R$36,"")</f>
        <v/>
      </c>
      <c r="AO5" s="46" t="str">
        <f>IF(論1!$G$38&lt;&gt;"",論1!$G$38,"")</f>
        <v/>
      </c>
      <c r="AP5" s="46" t="str">
        <f>IF(論1!$R$38&lt;&gt;"",論1!$R$38,"")</f>
        <v/>
      </c>
      <c r="AQ5" s="46" t="str">
        <f>IF(論1!$G$40&lt;&gt;"",論1!$G$40,"")</f>
        <v/>
      </c>
      <c r="AR5" s="46" t="str">
        <f>IF(論1!$F$42&lt;&gt;"",論1!$F$42,"")</f>
        <v/>
      </c>
      <c r="AS5" s="46" t="str">
        <f>VLOOKUP($AV$5,NCID!$A$2:$D$52,4,FALSE)</f>
        <v>大東文化大学紀要編集委員会</v>
      </c>
      <c r="AT5" s="46" t="str">
        <f>VLOOKUP($AV$5,NCID!$A$2:$E$52,5,FALSE)</f>
        <v>ダイトウ ブンカ ダイガク キヨウ ヘンシュウ イインカイ</v>
      </c>
      <c r="AU5" s="46" t="str">
        <f>VLOOKUP($AV$5,NCID!$A$2:$F$52,6,FALSE)</f>
        <v>無し</v>
      </c>
      <c r="AV5" s="46" t="str">
        <f>IF(論1!$R$54&lt;&gt;"",IF(論1!$F$54&lt;&gt;"","現物確認",論1!$R$54),IF(論1!$F$54&lt;&gt;"",論1!$F$54,"現物確認"))</f>
        <v>大東文化大学紀要. 人文科学</v>
      </c>
      <c r="AW5" s="47" t="str">
        <f>IF(IFERROR(VLOOKUP(論1!$F$54,NCID!$A$2:$C$52,2,FALSE),0)&lt;&gt;0,VLOOKUP(論1!$F$54,NCID!$A$2:$C$52,2,FALSE),"")</f>
        <v>AN00137137</v>
      </c>
      <c r="AX5" s="47" t="str">
        <f>IF(論1!$R$58&lt;&gt;"",論1!$R$58,ASC(論1!$F$58))</f>
        <v>03861082</v>
      </c>
      <c r="AY5" s="46" t="str">
        <f>IF(論1!$F$60="",IF(論1!$Q$60="","現物確認",IF(ISNUMBER(論1!$Q$60),論1!$Q$60,"文字混入")),IF(ISNUMBER(論1!$F$60),論1!$F$60,"文字混入"))</f>
        <v>現物確認</v>
      </c>
      <c r="AZ5" s="46" t="str">
        <f>IF(論1!$F$60="","",IF(論1!$Q$60&lt;&gt;"",IF(ISNUMBER(論1!$Q$60),論1!$Q$60,"文字混入"),""))</f>
        <v/>
      </c>
      <c r="BB5" s="46" t="str">
        <f>IF(論1!$F$62&lt;&gt;"",IF(ISNUMBER(論1!$F$62),SUBSTITUTE(論1!$F$62,"-",""),"文字混入"),"現物確認")</f>
        <v>現物確認</v>
      </c>
      <c r="BC5" s="46" t="str">
        <f>IF(論1!$Q$62&lt;&gt;"",IF(ISNUMBER(論1!$Q$62),SUBSTITUTE(論1!$Q$62,"-",""),"文字混入"),"現物確認")</f>
        <v>現物確認</v>
      </c>
      <c r="BD5" s="46" t="e">
        <f>IF((LEN(論1!$F$64)+LEN(論1!$N$64)+LEN(論1!$U$64))&lt;&gt;8,NA(),論1!$F$64&amp;"-"&amp;論1!$N$64&amp;"-"&amp;論1!$U$64)</f>
        <v>#N/A</v>
      </c>
      <c r="BG5" s="46" t="str">
        <f>VLOOKUP($BH$5,コード表!$H$5:$I$12,2,FALSE)</f>
        <v>jpn</v>
      </c>
      <c r="BH5" s="13" t="str">
        <f>論1!$F$68</f>
        <v>日本語</v>
      </c>
      <c r="BM5" s="46" t="str">
        <f>VLOOKUP($BN$5,コード表!$A$5:$B$18,2,FALSE)</f>
        <v>0002</v>
      </c>
      <c r="BN5" s="46" t="str">
        <f>IF(論1!$F$24&lt;&gt;"",論1!$F$24,"現物確認")</f>
        <v>紀要論文</v>
      </c>
      <c r="BO5" s="46" t="str">
        <f>VLOOKUP($BP$5,コード表!$E$5:$F$20,2,FALSE)</f>
        <v>0020</v>
      </c>
      <c r="BP5" s="46" t="str">
        <f>IF(論1!$F$24&lt;&gt;"",論1!$F$24,"現物確認")</f>
        <v>紀要論文</v>
      </c>
      <c r="BQ5" s="47" t="str">
        <f>IF(論1!$F$66&lt;&gt;"",VLOOKUP(論1!$F$66,コード表!$H$17:$I$20,2,FALSE),"現物確認")</f>
        <v>publisher</v>
      </c>
      <c r="BS5" s="46" t="e">
        <f>$AW$5&amp;"-"&amp;$BD$5&amp;"-001.pdf"</f>
        <v>#N/A</v>
      </c>
    </row>
    <row r="6" spans="1:74" ht="210">
      <c r="AV6" s="49" t="s">
        <v>453</v>
      </c>
      <c r="AW6" s="49" t="s">
        <v>453</v>
      </c>
      <c r="AX6" s="49" t="s">
        <v>453</v>
      </c>
      <c r="AY6" s="49" t="s">
        <v>453</v>
      </c>
      <c r="AZ6" s="49" t="s">
        <v>453</v>
      </c>
      <c r="BB6" s="52" t="s">
        <v>456</v>
      </c>
      <c r="BD6" s="49" t="s">
        <v>453</v>
      </c>
      <c r="BS6" s="49" t="s">
        <v>455</v>
      </c>
    </row>
  </sheetData>
  <phoneticPr fontId="5"/>
  <conditionalFormatting sqref="BN3:BN4">
    <cfRule type="expression" dxfId="18" priority="22">
      <formula>BN3="博士論文なので目次必要なし。行を削除してください。"</formula>
    </cfRule>
  </conditionalFormatting>
  <conditionalFormatting sqref="BS3:BS5">
    <cfRule type="containsErrors" dxfId="17" priority="21">
      <formula>ISERROR(BS3)</formula>
    </cfRule>
  </conditionalFormatting>
  <conditionalFormatting sqref="AV5">
    <cfRule type="expression" dxfId="16" priority="20">
      <formula>AV5="現物確認"</formula>
    </cfRule>
  </conditionalFormatting>
  <conditionalFormatting sqref="AW5">
    <cfRule type="containsErrors" dxfId="15" priority="19">
      <formula>ISERROR(AW5)</formula>
    </cfRule>
  </conditionalFormatting>
  <conditionalFormatting sqref="AX5">
    <cfRule type="containsErrors" dxfId="14" priority="23">
      <formula>ISERROR(AX5)</formula>
    </cfRule>
  </conditionalFormatting>
  <conditionalFormatting sqref="AY3:AY5">
    <cfRule type="expression" dxfId="13" priority="17">
      <formula>(AY3="文字混入")</formula>
    </cfRule>
  </conditionalFormatting>
  <conditionalFormatting sqref="BB3:BB5">
    <cfRule type="expression" dxfId="12" priority="16">
      <formula>OR(BB3="文字混入",BB3="現物確認")</formula>
    </cfRule>
  </conditionalFormatting>
  <conditionalFormatting sqref="BC3:BC5">
    <cfRule type="expression" dxfId="11" priority="15">
      <formula>OR(BC3="文字混入",BC3="現物確認")</formula>
    </cfRule>
  </conditionalFormatting>
  <conditionalFormatting sqref="BN3:BN5">
    <cfRule type="expression" dxfId="10" priority="14">
      <formula>(BN3="現物確認")</formula>
    </cfRule>
  </conditionalFormatting>
  <conditionalFormatting sqref="BP3:BP5">
    <cfRule type="expression" dxfId="9" priority="13">
      <formula>(BP3="現物確認")</formula>
    </cfRule>
  </conditionalFormatting>
  <conditionalFormatting sqref="BQ3:BQ5">
    <cfRule type="expression" dxfId="8" priority="12">
      <formula>(BQ3="現物確認")</formula>
    </cfRule>
  </conditionalFormatting>
  <conditionalFormatting sqref="BD3:BD5">
    <cfRule type="containsErrors" dxfId="7" priority="11">
      <formula>ISERROR(BD3)</formula>
    </cfRule>
  </conditionalFormatting>
  <conditionalFormatting sqref="AW4">
    <cfRule type="containsErrors" dxfId="6" priority="8">
      <formula>ISERROR(AW4)</formula>
    </cfRule>
  </conditionalFormatting>
  <conditionalFormatting sqref="AX4">
    <cfRule type="containsErrors" dxfId="5" priority="10">
      <formula>ISERROR(AX4)</formula>
    </cfRule>
  </conditionalFormatting>
  <conditionalFormatting sqref="AW3">
    <cfRule type="containsErrors" dxfId="4" priority="5">
      <formula>ISERROR(AW3)</formula>
    </cfRule>
  </conditionalFormatting>
  <conditionalFormatting sqref="AX3">
    <cfRule type="containsErrors" dxfId="3" priority="7">
      <formula>ISERROR(AX3)</formula>
    </cfRule>
  </conditionalFormatting>
  <conditionalFormatting sqref="AZ3:AZ5">
    <cfRule type="expression" dxfId="2" priority="4">
      <formula>(AZ3="文字混入")</formula>
    </cfRule>
  </conditionalFormatting>
  <conditionalFormatting sqref="AV4">
    <cfRule type="expression" dxfId="1" priority="3">
      <formula>AV4="現物確認"</formula>
    </cfRule>
  </conditionalFormatting>
  <conditionalFormatting sqref="AV3">
    <cfRule type="expression" dxfId="0" priority="1">
      <formula>AV3="現物確認"</formula>
    </cfRule>
  </conditionalFormatting>
  <pageMargins left="0.7" right="0.7" top="0.75" bottom="0.75" header="0.3" footer="0.3"/>
  <pageSetup paperSize="9" orientation="portrait"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83"/>
  <sheetViews>
    <sheetView topLeftCell="A4" workbookViewId="0">
      <selection activeCell="H19" sqref="H19"/>
    </sheetView>
  </sheetViews>
  <sheetFormatPr defaultRowHeight="18"/>
  <cols>
    <col min="1" max="1" width="21.58203125" bestFit="1" customWidth="1"/>
    <col min="5" max="5" width="24" customWidth="1"/>
    <col min="13" max="14" width="9" style="19"/>
  </cols>
  <sheetData>
    <row r="1" spans="1:14">
      <c r="A1" s="13"/>
      <c r="B1" s="14" t="s">
        <v>187</v>
      </c>
      <c r="C1" s="13"/>
      <c r="D1" s="13"/>
      <c r="E1" s="13"/>
      <c r="F1" s="13"/>
      <c r="G1" s="13"/>
      <c r="H1" s="13"/>
    </row>
    <row r="2" spans="1:14">
      <c r="A2" s="13"/>
      <c r="B2" s="14"/>
      <c r="C2" s="13"/>
      <c r="D2" s="13"/>
      <c r="E2" s="13"/>
      <c r="F2" s="13"/>
      <c r="G2" s="13"/>
      <c r="H2" s="13"/>
    </row>
    <row r="3" spans="1:14">
      <c r="A3" s="368" t="s">
        <v>270</v>
      </c>
      <c r="B3" s="369"/>
      <c r="C3" s="13"/>
      <c r="D3" s="21"/>
      <c r="E3" s="366" t="s">
        <v>182</v>
      </c>
      <c r="F3" s="367"/>
      <c r="G3" s="21"/>
      <c r="H3" s="366" t="s">
        <v>174</v>
      </c>
      <c r="I3" s="367"/>
      <c r="L3">
        <v>1960</v>
      </c>
      <c r="M3" s="26" t="s">
        <v>277</v>
      </c>
      <c r="N3" s="26" t="s">
        <v>277</v>
      </c>
    </row>
    <row r="4" spans="1:14">
      <c r="A4" s="15" t="s">
        <v>188</v>
      </c>
      <c r="B4" s="15" t="s">
        <v>189</v>
      </c>
      <c r="C4" s="13"/>
      <c r="D4" s="23"/>
      <c r="E4" s="20" t="s">
        <v>188</v>
      </c>
      <c r="F4" s="16" t="s">
        <v>189</v>
      </c>
      <c r="G4" s="22"/>
      <c r="H4" s="20" t="s">
        <v>188</v>
      </c>
      <c r="I4" s="16" t="s">
        <v>189</v>
      </c>
      <c r="L4">
        <v>1961</v>
      </c>
      <c r="M4" s="26" t="s">
        <v>278</v>
      </c>
      <c r="N4" s="26" t="s">
        <v>278</v>
      </c>
    </row>
    <row r="5" spans="1:14">
      <c r="A5" s="16" t="s">
        <v>190</v>
      </c>
      <c r="B5" s="16" t="s">
        <v>191</v>
      </c>
      <c r="C5" s="13"/>
      <c r="D5" s="23"/>
      <c r="E5" s="20" t="s">
        <v>190</v>
      </c>
      <c r="F5" s="16" t="s">
        <v>191</v>
      </c>
      <c r="G5" s="23"/>
      <c r="H5" s="20" t="s">
        <v>268</v>
      </c>
      <c r="I5" s="16" t="s">
        <v>192</v>
      </c>
      <c r="L5">
        <v>1962</v>
      </c>
      <c r="M5" s="26" t="s">
        <v>279</v>
      </c>
      <c r="N5" s="26" t="s">
        <v>279</v>
      </c>
    </row>
    <row r="6" spans="1:14">
      <c r="A6" s="16" t="s">
        <v>193</v>
      </c>
      <c r="B6" s="16" t="s">
        <v>194</v>
      </c>
      <c r="C6" s="13"/>
      <c r="D6" s="23"/>
      <c r="E6" s="20" t="s">
        <v>193</v>
      </c>
      <c r="F6" s="16" t="s">
        <v>195</v>
      </c>
      <c r="G6" s="23"/>
      <c r="H6" s="20" t="s">
        <v>197</v>
      </c>
      <c r="I6" s="16" t="s">
        <v>196</v>
      </c>
      <c r="L6">
        <v>1963</v>
      </c>
      <c r="M6" s="26" t="s">
        <v>280</v>
      </c>
      <c r="N6" s="26" t="s">
        <v>280</v>
      </c>
    </row>
    <row r="7" spans="1:14">
      <c r="A7" s="16" t="s">
        <v>198</v>
      </c>
      <c r="B7" s="16" t="s">
        <v>199</v>
      </c>
      <c r="C7" s="13"/>
      <c r="D7" s="23"/>
      <c r="E7" s="20" t="s">
        <v>201</v>
      </c>
      <c r="F7" s="16" t="s">
        <v>200</v>
      </c>
      <c r="G7" s="23"/>
      <c r="H7" s="20" t="s">
        <v>203</v>
      </c>
      <c r="I7" s="16" t="s">
        <v>202</v>
      </c>
      <c r="L7">
        <v>1964</v>
      </c>
      <c r="M7" s="26" t="s">
        <v>281</v>
      </c>
      <c r="N7" s="26" t="s">
        <v>281</v>
      </c>
    </row>
    <row r="8" spans="1:14">
      <c r="A8" s="16" t="s">
        <v>204</v>
      </c>
      <c r="B8" s="16" t="s">
        <v>205</v>
      </c>
      <c r="C8" s="13"/>
      <c r="D8" s="23"/>
      <c r="E8" s="20" t="s">
        <v>207</v>
      </c>
      <c r="F8" s="16" t="s">
        <v>206</v>
      </c>
      <c r="G8" s="23"/>
      <c r="H8" s="20" t="s">
        <v>209</v>
      </c>
      <c r="I8" s="16" t="s">
        <v>208</v>
      </c>
      <c r="L8">
        <v>1965</v>
      </c>
      <c r="M8" s="26" t="s">
        <v>282</v>
      </c>
      <c r="N8" s="26" t="s">
        <v>282</v>
      </c>
    </row>
    <row r="9" spans="1:14">
      <c r="A9" s="16" t="s">
        <v>210</v>
      </c>
      <c r="B9" s="16" t="s">
        <v>211</v>
      </c>
      <c r="C9" s="13"/>
      <c r="D9" s="23"/>
      <c r="E9" s="20" t="s">
        <v>198</v>
      </c>
      <c r="F9" s="16" t="s">
        <v>212</v>
      </c>
      <c r="G9" s="23"/>
      <c r="H9" s="20" t="s">
        <v>214</v>
      </c>
      <c r="I9" s="16" t="s">
        <v>213</v>
      </c>
      <c r="L9">
        <v>1966</v>
      </c>
      <c r="M9" s="26" t="s">
        <v>283</v>
      </c>
      <c r="N9" s="26" t="s">
        <v>283</v>
      </c>
    </row>
    <row r="10" spans="1:14">
      <c r="A10" s="16" t="s">
        <v>215</v>
      </c>
      <c r="B10" s="16" t="s">
        <v>216</v>
      </c>
      <c r="C10" s="13"/>
      <c r="D10" s="23"/>
      <c r="E10" s="20" t="s">
        <v>204</v>
      </c>
      <c r="F10" s="16" t="s">
        <v>217</v>
      </c>
      <c r="G10" s="23"/>
      <c r="H10" s="20" t="s">
        <v>219</v>
      </c>
      <c r="I10" s="16" t="s">
        <v>218</v>
      </c>
      <c r="L10">
        <v>1967</v>
      </c>
      <c r="M10" s="26" t="s">
        <v>284</v>
      </c>
      <c r="N10" s="26" t="s">
        <v>284</v>
      </c>
    </row>
    <row r="11" spans="1:14">
      <c r="A11" s="16" t="s">
        <v>220</v>
      </c>
      <c r="B11" s="16" t="s">
        <v>221</v>
      </c>
      <c r="C11" s="13"/>
      <c r="D11" s="23"/>
      <c r="E11" s="20" t="s">
        <v>210</v>
      </c>
      <c r="F11" s="16" t="s">
        <v>222</v>
      </c>
      <c r="G11" s="23"/>
      <c r="H11" s="20" t="s">
        <v>224</v>
      </c>
      <c r="I11" s="16" t="s">
        <v>223</v>
      </c>
      <c r="L11">
        <v>1968</v>
      </c>
      <c r="M11" s="26" t="s">
        <v>285</v>
      </c>
      <c r="N11" s="26" t="s">
        <v>285</v>
      </c>
    </row>
    <row r="12" spans="1:14">
      <c r="A12" s="16" t="s">
        <v>225</v>
      </c>
      <c r="B12" s="16" t="s">
        <v>226</v>
      </c>
      <c r="C12" s="13"/>
      <c r="D12" s="23"/>
      <c r="E12" s="20" t="s">
        <v>215</v>
      </c>
      <c r="F12" s="16" t="s">
        <v>227</v>
      </c>
      <c r="G12" s="23"/>
      <c r="H12" s="20" t="s">
        <v>229</v>
      </c>
      <c r="I12" s="16" t="s">
        <v>228</v>
      </c>
      <c r="L12">
        <v>1969</v>
      </c>
      <c r="M12" s="26" t="s">
        <v>286</v>
      </c>
      <c r="N12" s="26" t="s">
        <v>286</v>
      </c>
    </row>
    <row r="13" spans="1:14">
      <c r="A13" s="16" t="s">
        <v>230</v>
      </c>
      <c r="B13" s="16" t="s">
        <v>231</v>
      </c>
      <c r="C13" s="13"/>
      <c r="D13" s="23"/>
      <c r="E13" s="20" t="s">
        <v>220</v>
      </c>
      <c r="F13" s="16" t="s">
        <v>232</v>
      </c>
      <c r="G13" s="13"/>
      <c r="H13" s="13"/>
      <c r="L13">
        <v>1970</v>
      </c>
      <c r="M13" s="26" t="s">
        <v>287</v>
      </c>
      <c r="N13" s="26" t="s">
        <v>287</v>
      </c>
    </row>
    <row r="14" spans="1:14">
      <c r="A14" s="16" t="s">
        <v>233</v>
      </c>
      <c r="B14" s="16" t="s">
        <v>234</v>
      </c>
      <c r="C14" s="13"/>
      <c r="D14" s="23"/>
      <c r="E14" s="20" t="s">
        <v>225</v>
      </c>
      <c r="F14" s="16" t="s">
        <v>235</v>
      </c>
      <c r="G14" s="13"/>
      <c r="H14" s="13"/>
      <c r="L14">
        <v>1971</v>
      </c>
      <c r="M14" s="26" t="s">
        <v>288</v>
      </c>
      <c r="N14" s="26" t="s">
        <v>288</v>
      </c>
    </row>
    <row r="15" spans="1:14">
      <c r="A15" s="16" t="s">
        <v>236</v>
      </c>
      <c r="B15" s="16" t="s">
        <v>237</v>
      </c>
      <c r="C15" s="13"/>
      <c r="D15" s="23"/>
      <c r="E15" s="20" t="s">
        <v>230</v>
      </c>
      <c r="F15" s="16" t="s">
        <v>238</v>
      </c>
      <c r="G15" s="13"/>
      <c r="H15" s="13"/>
      <c r="L15">
        <v>1972</v>
      </c>
      <c r="N15" s="26" t="s">
        <v>289</v>
      </c>
    </row>
    <row r="16" spans="1:14">
      <c r="A16" s="16" t="s">
        <v>239</v>
      </c>
      <c r="B16" s="16" t="s">
        <v>240</v>
      </c>
      <c r="C16" s="13"/>
      <c r="D16" s="23"/>
      <c r="E16" s="20" t="s">
        <v>233</v>
      </c>
      <c r="F16" s="16" t="s">
        <v>241</v>
      </c>
      <c r="G16" s="13"/>
      <c r="H16" s="370" t="s">
        <v>271</v>
      </c>
      <c r="I16" s="367"/>
      <c r="L16">
        <v>1973</v>
      </c>
      <c r="N16" s="26" t="s">
        <v>290</v>
      </c>
    </row>
    <row r="17" spans="1:14">
      <c r="A17" s="16" t="s">
        <v>242</v>
      </c>
      <c r="B17" s="16" t="s">
        <v>243</v>
      </c>
      <c r="C17" s="13"/>
      <c r="D17" s="23"/>
      <c r="E17" s="20" t="s">
        <v>236</v>
      </c>
      <c r="F17" s="16" t="s">
        <v>244</v>
      </c>
      <c r="G17" s="13"/>
      <c r="H17" s="16" t="s">
        <v>272</v>
      </c>
      <c r="I17" s="25" t="s">
        <v>275</v>
      </c>
      <c r="L17">
        <v>1974</v>
      </c>
      <c r="N17" s="26" t="s">
        <v>291</v>
      </c>
    </row>
    <row r="18" spans="1:14">
      <c r="A18" s="16" t="s">
        <v>245</v>
      </c>
      <c r="B18" s="16" t="s">
        <v>246</v>
      </c>
      <c r="C18" s="13"/>
      <c r="D18" s="23"/>
      <c r="E18" s="20" t="s">
        <v>239</v>
      </c>
      <c r="F18" s="16" t="s">
        <v>247</v>
      </c>
      <c r="G18" s="13"/>
      <c r="H18" s="16" t="s">
        <v>603</v>
      </c>
      <c r="I18" s="25" t="s">
        <v>276</v>
      </c>
      <c r="L18">
        <v>1975</v>
      </c>
      <c r="N18" s="26" t="s">
        <v>292</v>
      </c>
    </row>
    <row r="19" spans="1:14">
      <c r="A19" s="13"/>
      <c r="B19" s="13"/>
      <c r="C19" s="13"/>
      <c r="D19" s="23"/>
      <c r="E19" s="20" t="s">
        <v>242</v>
      </c>
      <c r="F19" s="16" t="s">
        <v>248</v>
      </c>
      <c r="G19" s="13"/>
      <c r="H19" s="16" t="s">
        <v>273</v>
      </c>
      <c r="I19" s="25" t="s">
        <v>274</v>
      </c>
      <c r="L19">
        <v>1976</v>
      </c>
      <c r="N19" s="26" t="s">
        <v>293</v>
      </c>
    </row>
    <row r="20" spans="1:14">
      <c r="A20" s="13"/>
      <c r="B20" s="13"/>
      <c r="C20" s="13"/>
      <c r="D20" s="23"/>
      <c r="E20" s="20" t="s">
        <v>245</v>
      </c>
      <c r="F20" s="16" t="s">
        <v>249</v>
      </c>
      <c r="G20" s="13"/>
      <c r="H20" s="13"/>
      <c r="L20">
        <v>1977</v>
      </c>
      <c r="N20" s="26" t="s">
        <v>294</v>
      </c>
    </row>
    <row r="21" spans="1:14">
      <c r="A21" s="13"/>
      <c r="B21" s="13"/>
      <c r="C21" s="13"/>
      <c r="D21" s="13"/>
      <c r="E21" s="13"/>
      <c r="F21" s="13"/>
      <c r="G21" s="13"/>
      <c r="H21" s="13"/>
      <c r="L21">
        <v>1978</v>
      </c>
      <c r="N21" s="26" t="s">
        <v>295</v>
      </c>
    </row>
    <row r="22" spans="1:14">
      <c r="A22" s="13"/>
      <c r="B22" s="13"/>
      <c r="C22" s="13"/>
      <c r="D22" s="13"/>
      <c r="E22" s="13"/>
      <c r="F22" s="13"/>
      <c r="G22" s="13"/>
      <c r="H22" s="13"/>
      <c r="L22">
        <v>1979</v>
      </c>
      <c r="N22" s="26" t="s">
        <v>296</v>
      </c>
    </row>
    <row r="23" spans="1:14">
      <c r="A23" s="17"/>
      <c r="B23" s="18"/>
      <c r="C23" s="13"/>
      <c r="D23" s="365" t="s">
        <v>250</v>
      </c>
      <c r="E23" s="365"/>
      <c r="F23" s="24" t="s">
        <v>269</v>
      </c>
      <c r="G23" s="13"/>
      <c r="H23" s="13"/>
      <c r="L23">
        <v>1980</v>
      </c>
      <c r="N23" s="26" t="s">
        <v>297</v>
      </c>
    </row>
    <row r="24" spans="1:14">
      <c r="A24" s="16" t="s">
        <v>188</v>
      </c>
      <c r="B24" s="16" t="s">
        <v>189</v>
      </c>
      <c r="C24" s="13"/>
      <c r="D24" s="16" t="s">
        <v>251</v>
      </c>
      <c r="E24" s="16" t="s">
        <v>252</v>
      </c>
      <c r="F24" s="13"/>
      <c r="G24" s="13"/>
      <c r="H24" s="13"/>
      <c r="L24">
        <v>1981</v>
      </c>
      <c r="N24" s="26" t="s">
        <v>298</v>
      </c>
    </row>
    <row r="25" spans="1:14">
      <c r="A25" s="16" t="s">
        <v>253</v>
      </c>
      <c r="B25" s="16" t="s">
        <v>254</v>
      </c>
      <c r="C25" s="13"/>
      <c r="D25" s="16" t="s">
        <v>255</v>
      </c>
      <c r="E25" s="16" t="s">
        <v>256</v>
      </c>
      <c r="F25" s="13"/>
      <c r="G25" s="13"/>
      <c r="H25" s="13"/>
      <c r="L25">
        <v>1982</v>
      </c>
      <c r="N25" s="26" t="s">
        <v>299</v>
      </c>
    </row>
    <row r="26" spans="1:14">
      <c r="A26" s="16" t="s">
        <v>257</v>
      </c>
      <c r="B26" s="16" t="s">
        <v>258</v>
      </c>
      <c r="C26" s="13"/>
      <c r="D26" s="16" t="s">
        <v>259</v>
      </c>
      <c r="E26" s="16" t="s">
        <v>260</v>
      </c>
      <c r="F26" s="13"/>
      <c r="G26" s="13"/>
      <c r="H26" s="13"/>
      <c r="L26">
        <v>1983</v>
      </c>
      <c r="N26" s="26" t="s">
        <v>300</v>
      </c>
    </row>
    <row r="27" spans="1:14">
      <c r="A27" s="16" t="s">
        <v>261</v>
      </c>
      <c r="B27" s="16" t="s">
        <v>262</v>
      </c>
      <c r="C27" s="13"/>
      <c r="D27" s="13"/>
      <c r="E27" s="13"/>
      <c r="F27" s="13"/>
      <c r="G27" s="13"/>
      <c r="H27" s="13"/>
      <c r="L27">
        <v>1984</v>
      </c>
      <c r="N27" s="26" t="s">
        <v>301</v>
      </c>
    </row>
    <row r="28" spans="1:14">
      <c r="L28">
        <v>1985</v>
      </c>
      <c r="N28" s="26" t="s">
        <v>302</v>
      </c>
    </row>
    <row r="29" spans="1:14">
      <c r="L29">
        <v>1986</v>
      </c>
      <c r="N29" s="26" t="s">
        <v>303</v>
      </c>
    </row>
    <row r="30" spans="1:14">
      <c r="L30">
        <v>1987</v>
      </c>
      <c r="N30" s="26" t="s">
        <v>304</v>
      </c>
    </row>
    <row r="31" spans="1:14">
      <c r="L31">
        <v>1988</v>
      </c>
      <c r="N31" s="26" t="s">
        <v>305</v>
      </c>
    </row>
    <row r="32" spans="1:14">
      <c r="L32">
        <v>1989</v>
      </c>
      <c r="N32" s="26" t="s">
        <v>306</v>
      </c>
    </row>
    <row r="33" spans="12:14">
      <c r="L33">
        <v>1990</v>
      </c>
      <c r="N33" s="26" t="s">
        <v>307</v>
      </c>
    </row>
    <row r="34" spans="12:14">
      <c r="L34">
        <v>1991</v>
      </c>
    </row>
    <row r="35" spans="12:14">
      <c r="L35">
        <v>1992</v>
      </c>
    </row>
    <row r="36" spans="12:14">
      <c r="L36">
        <v>1993</v>
      </c>
    </row>
    <row r="37" spans="12:14">
      <c r="L37">
        <v>1994</v>
      </c>
    </row>
    <row r="38" spans="12:14">
      <c r="L38">
        <v>1995</v>
      </c>
    </row>
    <row r="39" spans="12:14">
      <c r="L39">
        <v>1996</v>
      </c>
    </row>
    <row r="40" spans="12:14">
      <c r="L40">
        <v>1997</v>
      </c>
    </row>
    <row r="41" spans="12:14">
      <c r="L41">
        <v>1998</v>
      </c>
    </row>
    <row r="42" spans="12:14">
      <c r="L42">
        <v>1999</v>
      </c>
    </row>
    <row r="43" spans="12:14">
      <c r="L43">
        <v>2000</v>
      </c>
    </row>
    <row r="44" spans="12:14">
      <c r="L44">
        <v>2001</v>
      </c>
    </row>
    <row r="45" spans="12:14">
      <c r="L45">
        <v>2002</v>
      </c>
    </row>
    <row r="46" spans="12:14">
      <c r="L46">
        <v>2003</v>
      </c>
    </row>
    <row r="47" spans="12:14">
      <c r="L47">
        <v>2004</v>
      </c>
    </row>
    <row r="48" spans="12:14">
      <c r="L48">
        <v>2005</v>
      </c>
    </row>
    <row r="49" spans="12:12">
      <c r="L49">
        <v>2006</v>
      </c>
    </row>
    <row r="50" spans="12:12">
      <c r="L50">
        <v>2007</v>
      </c>
    </row>
    <row r="51" spans="12:12">
      <c r="L51">
        <v>2008</v>
      </c>
    </row>
    <row r="52" spans="12:12">
      <c r="L52">
        <v>2009</v>
      </c>
    </row>
    <row r="53" spans="12:12">
      <c r="L53">
        <v>2010</v>
      </c>
    </row>
    <row r="54" spans="12:12">
      <c r="L54">
        <v>2011</v>
      </c>
    </row>
    <row r="55" spans="12:12">
      <c r="L55">
        <v>2012</v>
      </c>
    </row>
    <row r="56" spans="12:12">
      <c r="L56">
        <v>2013</v>
      </c>
    </row>
    <row r="57" spans="12:12">
      <c r="L57">
        <v>2014</v>
      </c>
    </row>
    <row r="58" spans="12:12">
      <c r="L58">
        <v>2015</v>
      </c>
    </row>
    <row r="59" spans="12:12">
      <c r="L59">
        <v>2016</v>
      </c>
    </row>
    <row r="60" spans="12:12">
      <c r="L60">
        <v>2017</v>
      </c>
    </row>
    <row r="61" spans="12:12">
      <c r="L61">
        <v>2018</v>
      </c>
    </row>
    <row r="62" spans="12:12">
      <c r="L62">
        <v>2019</v>
      </c>
    </row>
    <row r="63" spans="12:12">
      <c r="L63">
        <v>2020</v>
      </c>
    </row>
    <row r="64" spans="12:12">
      <c r="L64">
        <v>2021</v>
      </c>
    </row>
    <row r="65" spans="12:12">
      <c r="L65">
        <v>2022</v>
      </c>
    </row>
    <row r="66" spans="12:12">
      <c r="L66">
        <v>2023</v>
      </c>
    </row>
    <row r="67" spans="12:12">
      <c r="L67">
        <v>2024</v>
      </c>
    </row>
    <row r="68" spans="12:12">
      <c r="L68">
        <v>2025</v>
      </c>
    </row>
    <row r="69" spans="12:12">
      <c r="L69">
        <v>2026</v>
      </c>
    </row>
    <row r="70" spans="12:12">
      <c r="L70">
        <v>2027</v>
      </c>
    </row>
    <row r="71" spans="12:12">
      <c r="L71">
        <v>2028</v>
      </c>
    </row>
    <row r="72" spans="12:12">
      <c r="L72">
        <v>2029</v>
      </c>
    </row>
    <row r="73" spans="12:12">
      <c r="L73">
        <v>2030</v>
      </c>
    </row>
    <row r="74" spans="12:12">
      <c r="L74">
        <v>2031</v>
      </c>
    </row>
    <row r="75" spans="12:12">
      <c r="L75">
        <v>2032</v>
      </c>
    </row>
    <row r="76" spans="12:12">
      <c r="L76">
        <v>2033</v>
      </c>
    </row>
    <row r="77" spans="12:12">
      <c r="L77">
        <v>2034</v>
      </c>
    </row>
    <row r="78" spans="12:12">
      <c r="L78">
        <v>2035</v>
      </c>
    </row>
    <row r="79" spans="12:12">
      <c r="L79">
        <v>2036</v>
      </c>
    </row>
    <row r="80" spans="12:12">
      <c r="L80">
        <v>2037</v>
      </c>
    </row>
    <row r="81" spans="12:12">
      <c r="L81">
        <v>2038</v>
      </c>
    </row>
    <row r="82" spans="12:12">
      <c r="L82">
        <v>2039</v>
      </c>
    </row>
    <row r="83" spans="12:12">
      <c r="L83">
        <v>2040</v>
      </c>
    </row>
  </sheetData>
  <mergeCells count="5">
    <mergeCell ref="D23:E23"/>
    <mergeCell ref="H3:I3"/>
    <mergeCell ref="A3:B3"/>
    <mergeCell ref="E3:F3"/>
    <mergeCell ref="H16:I16"/>
  </mergeCells>
  <phoneticPr fontId="5"/>
  <pageMargins left="0.7" right="0.7" top="0.75" bottom="0.75" header="0.3" footer="0.3"/>
  <pageSetup paperSize="9" orientation="portrait"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2"/>
  <sheetViews>
    <sheetView zoomScale="85" zoomScaleNormal="85" workbookViewId="0">
      <selection activeCell="B44" sqref="B44:C44"/>
    </sheetView>
  </sheetViews>
  <sheetFormatPr defaultColWidth="9" defaultRowHeight="18"/>
  <cols>
    <col min="1" max="1" width="27.9140625" style="57" customWidth="1"/>
    <col min="2" max="2" width="11.5" style="57" customWidth="1"/>
    <col min="3" max="3" width="9" style="57" customWidth="1"/>
    <col min="4" max="4" width="21.5" style="64" customWidth="1"/>
    <col min="5" max="5" width="23.5" style="64" customWidth="1"/>
    <col min="6" max="6" width="26.58203125" style="64" customWidth="1"/>
    <col min="7" max="7" width="23.9140625" style="78" customWidth="1"/>
    <col min="8" max="16384" width="9" style="28"/>
  </cols>
  <sheetData>
    <row r="1" spans="1:9">
      <c r="A1" s="36" t="s">
        <v>432</v>
      </c>
      <c r="B1" s="36" t="s">
        <v>434</v>
      </c>
      <c r="C1" s="35" t="s">
        <v>433</v>
      </c>
      <c r="D1" s="65" t="s">
        <v>563</v>
      </c>
      <c r="E1" s="66" t="s">
        <v>564</v>
      </c>
      <c r="F1" s="66" t="s">
        <v>565</v>
      </c>
      <c r="G1" s="80" t="s">
        <v>566</v>
      </c>
      <c r="H1" s="58" t="s">
        <v>591</v>
      </c>
      <c r="I1" s="59" t="s">
        <v>592</v>
      </c>
    </row>
    <row r="2" spans="1:9" ht="26">
      <c r="A2" s="60" t="s">
        <v>311</v>
      </c>
      <c r="B2" s="34" t="s">
        <v>309</v>
      </c>
      <c r="C2" s="33" t="s">
        <v>310</v>
      </c>
      <c r="D2" s="67" t="s">
        <v>462</v>
      </c>
      <c r="E2" s="67" t="s">
        <v>463</v>
      </c>
      <c r="F2" s="67" t="s">
        <v>464</v>
      </c>
      <c r="G2" s="74" t="s">
        <v>567</v>
      </c>
      <c r="H2" s="58"/>
      <c r="I2" s="59"/>
    </row>
    <row r="3" spans="1:9" ht="26">
      <c r="A3" s="60" t="s">
        <v>314</v>
      </c>
      <c r="B3" s="34" t="s">
        <v>312</v>
      </c>
      <c r="C3" s="33" t="s">
        <v>313</v>
      </c>
      <c r="D3" s="67" t="s">
        <v>465</v>
      </c>
      <c r="E3" s="67" t="s">
        <v>466</v>
      </c>
      <c r="F3" s="67" t="s">
        <v>467</v>
      </c>
      <c r="G3" s="74" t="s">
        <v>568</v>
      </c>
      <c r="H3" s="58"/>
      <c r="I3" s="59"/>
    </row>
    <row r="4" spans="1:9" ht="52">
      <c r="A4" s="60" t="s">
        <v>316</v>
      </c>
      <c r="B4" s="34" t="s">
        <v>315</v>
      </c>
      <c r="C4" s="33"/>
      <c r="D4" s="67" t="s">
        <v>468</v>
      </c>
      <c r="E4" s="67" t="s">
        <v>469</v>
      </c>
      <c r="F4" s="67" t="s">
        <v>470</v>
      </c>
      <c r="G4" s="74" t="s">
        <v>567</v>
      </c>
      <c r="H4" s="58"/>
      <c r="I4" s="59"/>
    </row>
    <row r="5" spans="1:9" ht="39">
      <c r="A5" s="60" t="s">
        <v>319</v>
      </c>
      <c r="B5" s="34" t="s">
        <v>317</v>
      </c>
      <c r="C5" s="33" t="s">
        <v>318</v>
      </c>
      <c r="D5" s="67" t="s">
        <v>471</v>
      </c>
      <c r="E5" s="67" t="s">
        <v>472</v>
      </c>
      <c r="F5" s="67" t="s">
        <v>569</v>
      </c>
      <c r="G5" s="75"/>
      <c r="H5" s="58"/>
      <c r="I5" s="59"/>
    </row>
    <row r="6" spans="1:9" ht="39">
      <c r="A6" s="60" t="s">
        <v>322</v>
      </c>
      <c r="B6" s="34" t="s">
        <v>320</v>
      </c>
      <c r="C6" s="33" t="s">
        <v>321</v>
      </c>
      <c r="D6" s="67" t="s">
        <v>473</v>
      </c>
      <c r="E6" s="67" t="s">
        <v>474</v>
      </c>
      <c r="F6" s="67" t="s">
        <v>475</v>
      </c>
      <c r="G6" s="75" t="s">
        <v>570</v>
      </c>
      <c r="H6" s="79" t="s">
        <v>571</v>
      </c>
      <c r="I6" s="59"/>
    </row>
    <row r="7" spans="1:9" ht="26">
      <c r="A7" s="60" t="s">
        <v>324</v>
      </c>
      <c r="B7" s="34" t="s">
        <v>323</v>
      </c>
      <c r="C7" s="33"/>
      <c r="D7" s="67" t="s">
        <v>477</v>
      </c>
      <c r="E7" s="67" t="s">
        <v>478</v>
      </c>
      <c r="F7" s="67" t="s">
        <v>479</v>
      </c>
      <c r="G7" s="75" t="s">
        <v>572</v>
      </c>
      <c r="H7" s="58"/>
      <c r="I7" s="59"/>
    </row>
    <row r="8" spans="1:9" ht="39">
      <c r="A8" s="60" t="s">
        <v>326</v>
      </c>
      <c r="B8" s="34" t="s">
        <v>325</v>
      </c>
      <c r="C8" s="33"/>
      <c r="D8" s="67" t="s">
        <v>479</v>
      </c>
      <c r="E8" s="67" t="s">
        <v>478</v>
      </c>
      <c r="F8" s="67" t="s">
        <v>477</v>
      </c>
      <c r="G8" s="74" t="s">
        <v>567</v>
      </c>
      <c r="H8" s="58"/>
      <c r="I8" s="59"/>
    </row>
    <row r="9" spans="1:9" ht="39">
      <c r="A9" s="60" t="s">
        <v>329</v>
      </c>
      <c r="B9" s="34" t="s">
        <v>327</v>
      </c>
      <c r="C9" s="33" t="s">
        <v>328</v>
      </c>
      <c r="D9" s="67" t="s">
        <v>480</v>
      </c>
      <c r="E9" s="67" t="s">
        <v>481</v>
      </c>
      <c r="F9" s="67" t="s">
        <v>482</v>
      </c>
      <c r="G9" s="75" t="s">
        <v>483</v>
      </c>
      <c r="H9" s="58"/>
      <c r="I9" s="59"/>
    </row>
    <row r="10" spans="1:9" ht="39">
      <c r="A10" s="60" t="s">
        <v>332</v>
      </c>
      <c r="B10" s="34" t="s">
        <v>330</v>
      </c>
      <c r="C10" s="33" t="s">
        <v>331</v>
      </c>
      <c r="D10" s="67" t="s">
        <v>484</v>
      </c>
      <c r="E10" s="67" t="s">
        <v>485</v>
      </c>
      <c r="F10" s="67" t="s">
        <v>486</v>
      </c>
      <c r="G10" s="75" t="s">
        <v>487</v>
      </c>
      <c r="H10" s="58"/>
      <c r="I10" s="59"/>
    </row>
    <row r="11" spans="1:9" ht="26">
      <c r="A11" s="60" t="s">
        <v>334</v>
      </c>
      <c r="B11" s="34" t="s">
        <v>451</v>
      </c>
      <c r="C11" s="33" t="s">
        <v>333</v>
      </c>
      <c r="D11" s="67" t="s">
        <v>488</v>
      </c>
      <c r="E11" s="67" t="s">
        <v>489</v>
      </c>
      <c r="F11" s="67" t="s">
        <v>569</v>
      </c>
      <c r="G11" s="75"/>
      <c r="H11" s="58"/>
      <c r="I11" s="59"/>
    </row>
    <row r="12" spans="1:9" ht="52">
      <c r="A12" s="60" t="s">
        <v>337</v>
      </c>
      <c r="B12" s="34" t="s">
        <v>335</v>
      </c>
      <c r="C12" s="33" t="s">
        <v>336</v>
      </c>
      <c r="D12" s="67" t="s">
        <v>490</v>
      </c>
      <c r="E12" s="67" t="s">
        <v>491</v>
      </c>
      <c r="F12" s="67" t="s">
        <v>492</v>
      </c>
      <c r="G12" s="75" t="s">
        <v>493</v>
      </c>
      <c r="H12" s="58"/>
      <c r="I12" s="59"/>
    </row>
    <row r="13" spans="1:9" ht="26">
      <c r="A13" s="60" t="s">
        <v>445</v>
      </c>
      <c r="B13" s="34" t="s">
        <v>446</v>
      </c>
      <c r="C13" s="33" t="s">
        <v>447</v>
      </c>
      <c r="D13" s="67" t="s">
        <v>494</v>
      </c>
      <c r="E13" s="67" t="s">
        <v>495</v>
      </c>
      <c r="F13" s="67" t="s">
        <v>569</v>
      </c>
      <c r="G13" s="75"/>
      <c r="H13" s="58"/>
      <c r="I13" s="59"/>
    </row>
    <row r="14" spans="1:9" ht="39">
      <c r="A14" s="60" t="s">
        <v>339</v>
      </c>
      <c r="B14" s="34" t="s">
        <v>338</v>
      </c>
      <c r="C14" s="34">
        <v>24324140</v>
      </c>
      <c r="D14" s="67" t="s">
        <v>496</v>
      </c>
      <c r="E14" s="67" t="s">
        <v>497</v>
      </c>
      <c r="F14" s="67" t="s">
        <v>569</v>
      </c>
      <c r="G14" s="75"/>
      <c r="H14" s="58"/>
      <c r="I14" s="59"/>
    </row>
    <row r="15" spans="1:9" ht="26">
      <c r="A15" s="60" t="s">
        <v>341</v>
      </c>
      <c r="B15" s="34" t="s">
        <v>340</v>
      </c>
      <c r="C15" s="33"/>
      <c r="D15" s="67" t="s">
        <v>498</v>
      </c>
      <c r="E15" s="67" t="s">
        <v>499</v>
      </c>
      <c r="F15" s="67" t="s">
        <v>569</v>
      </c>
      <c r="G15" s="75"/>
      <c r="H15" s="58"/>
      <c r="I15" s="59"/>
    </row>
    <row r="16" spans="1:9" ht="26">
      <c r="A16" s="60" t="s">
        <v>344</v>
      </c>
      <c r="B16" s="34" t="s">
        <v>342</v>
      </c>
      <c r="C16" s="33" t="s">
        <v>343</v>
      </c>
      <c r="D16" s="67" t="s">
        <v>500</v>
      </c>
      <c r="E16" s="67" t="s">
        <v>501</v>
      </c>
      <c r="F16" s="67" t="s">
        <v>502</v>
      </c>
      <c r="G16" s="75" t="s">
        <v>503</v>
      </c>
      <c r="H16" s="58"/>
      <c r="I16" s="59"/>
    </row>
    <row r="17" spans="1:9" ht="65">
      <c r="A17" s="60" t="s">
        <v>435</v>
      </c>
      <c r="B17" s="34" t="s">
        <v>345</v>
      </c>
      <c r="C17" s="33" t="s">
        <v>346</v>
      </c>
      <c r="D17" s="67" t="s">
        <v>504</v>
      </c>
      <c r="E17" s="67" t="s">
        <v>505</v>
      </c>
      <c r="F17" s="67" t="s">
        <v>506</v>
      </c>
      <c r="G17" s="75" t="s">
        <v>507</v>
      </c>
      <c r="I17" s="59"/>
    </row>
    <row r="18" spans="1:9" ht="26">
      <c r="A18" s="60" t="s">
        <v>349</v>
      </c>
      <c r="B18" s="34" t="s">
        <v>347</v>
      </c>
      <c r="C18" s="33" t="s">
        <v>348</v>
      </c>
      <c r="D18" s="67" t="s">
        <v>470</v>
      </c>
      <c r="E18" s="67" t="s">
        <v>469</v>
      </c>
      <c r="F18" s="67" t="s">
        <v>569</v>
      </c>
      <c r="G18" s="75"/>
      <c r="I18" s="59"/>
    </row>
    <row r="19" spans="1:9" ht="26">
      <c r="A19" s="60" t="s">
        <v>352</v>
      </c>
      <c r="B19" s="34" t="s">
        <v>350</v>
      </c>
      <c r="C19" s="33" t="s">
        <v>351</v>
      </c>
      <c r="D19" s="67" t="s">
        <v>508</v>
      </c>
      <c r="E19" s="67" t="s">
        <v>509</v>
      </c>
      <c r="F19" s="67" t="s">
        <v>510</v>
      </c>
      <c r="G19" s="75" t="s">
        <v>511</v>
      </c>
      <c r="I19" s="59"/>
    </row>
    <row r="20" spans="1:9" ht="39">
      <c r="A20" s="60" t="s">
        <v>355</v>
      </c>
      <c r="B20" s="34" t="s">
        <v>353</v>
      </c>
      <c r="C20" s="33" t="s">
        <v>354</v>
      </c>
      <c r="D20" s="67" t="s">
        <v>512</v>
      </c>
      <c r="E20" s="67" t="s">
        <v>513</v>
      </c>
      <c r="F20" s="67" t="s">
        <v>514</v>
      </c>
      <c r="G20" s="76" t="s">
        <v>573</v>
      </c>
      <c r="I20" s="59"/>
    </row>
    <row r="21" spans="1:9" ht="39">
      <c r="A21" s="60" t="s">
        <v>358</v>
      </c>
      <c r="B21" s="34" t="s">
        <v>356</v>
      </c>
      <c r="C21" s="33" t="s">
        <v>357</v>
      </c>
      <c r="D21" s="67" t="s">
        <v>512</v>
      </c>
      <c r="E21" s="67" t="s">
        <v>513</v>
      </c>
      <c r="F21" s="67" t="s">
        <v>515</v>
      </c>
      <c r="G21" s="76" t="s">
        <v>516</v>
      </c>
      <c r="I21" s="59"/>
    </row>
    <row r="22" spans="1:9" ht="39">
      <c r="A22" s="60" t="s">
        <v>361</v>
      </c>
      <c r="B22" s="34" t="s">
        <v>359</v>
      </c>
      <c r="C22" s="33" t="s">
        <v>360</v>
      </c>
      <c r="D22" s="67" t="s">
        <v>471</v>
      </c>
      <c r="E22" s="67" t="s">
        <v>472</v>
      </c>
      <c r="F22" s="67" t="s">
        <v>569</v>
      </c>
      <c r="G22" s="75"/>
      <c r="I22" s="59"/>
    </row>
    <row r="23" spans="1:9" ht="26">
      <c r="A23" s="60" t="s">
        <v>363</v>
      </c>
      <c r="B23" s="34" t="s">
        <v>362</v>
      </c>
      <c r="C23" s="33">
        <v>24353833</v>
      </c>
      <c r="D23" s="67" t="s">
        <v>517</v>
      </c>
      <c r="E23" s="67" t="s">
        <v>518</v>
      </c>
      <c r="F23" s="67" t="s">
        <v>569</v>
      </c>
      <c r="G23" s="75"/>
      <c r="I23" s="59"/>
    </row>
    <row r="24" spans="1:9" ht="39">
      <c r="A24" s="60" t="s">
        <v>429</v>
      </c>
      <c r="B24" s="34" t="s">
        <v>431</v>
      </c>
      <c r="C24" s="33" t="s">
        <v>430</v>
      </c>
      <c r="D24" s="67" t="s">
        <v>519</v>
      </c>
      <c r="E24" s="67" t="s">
        <v>520</v>
      </c>
      <c r="F24" s="67" t="s">
        <v>521</v>
      </c>
      <c r="G24" s="76" t="s">
        <v>574</v>
      </c>
      <c r="I24" s="59"/>
    </row>
    <row r="25" spans="1:9" ht="26">
      <c r="A25" s="60" t="s">
        <v>426</v>
      </c>
      <c r="B25" s="34" t="s">
        <v>428</v>
      </c>
      <c r="C25" s="33" t="s">
        <v>427</v>
      </c>
      <c r="D25" s="67" t="s">
        <v>498</v>
      </c>
      <c r="E25" s="67" t="s">
        <v>499</v>
      </c>
      <c r="F25" s="67" t="s">
        <v>522</v>
      </c>
      <c r="G25" s="75" t="s">
        <v>476</v>
      </c>
      <c r="I25" s="59"/>
    </row>
    <row r="26" spans="1:9" ht="39">
      <c r="A26" s="60" t="s">
        <v>423</v>
      </c>
      <c r="B26" s="34" t="s">
        <v>425</v>
      </c>
      <c r="C26" s="33" t="s">
        <v>424</v>
      </c>
      <c r="D26" s="67" t="s">
        <v>523</v>
      </c>
      <c r="E26" s="67" t="s">
        <v>524</v>
      </c>
      <c r="F26" s="67" t="s">
        <v>525</v>
      </c>
      <c r="G26" s="75" t="s">
        <v>526</v>
      </c>
      <c r="I26" s="59"/>
    </row>
    <row r="27" spans="1:9" ht="39">
      <c r="A27" s="60" t="s">
        <v>420</v>
      </c>
      <c r="B27" s="34" t="s">
        <v>422</v>
      </c>
      <c r="C27" s="33" t="s">
        <v>421</v>
      </c>
      <c r="D27" s="67" t="s">
        <v>527</v>
      </c>
      <c r="E27" s="67" t="s">
        <v>528</v>
      </c>
      <c r="F27" s="67" t="s">
        <v>529</v>
      </c>
      <c r="G27" s="75" t="s">
        <v>575</v>
      </c>
      <c r="I27" s="59"/>
    </row>
    <row r="28" spans="1:9" ht="39">
      <c r="A28" s="60" t="s">
        <v>417</v>
      </c>
      <c r="B28" s="34" t="s">
        <v>419</v>
      </c>
      <c r="C28" s="33" t="s">
        <v>418</v>
      </c>
      <c r="D28" s="67" t="s">
        <v>530</v>
      </c>
      <c r="E28" s="67" t="s">
        <v>531</v>
      </c>
      <c r="F28" s="67" t="s">
        <v>532</v>
      </c>
      <c r="G28" s="74" t="s">
        <v>576</v>
      </c>
      <c r="I28" s="59"/>
    </row>
    <row r="29" spans="1:9" ht="26">
      <c r="A29" s="60" t="s">
        <v>414</v>
      </c>
      <c r="B29" s="34" t="s">
        <v>416</v>
      </c>
      <c r="C29" s="33" t="s">
        <v>415</v>
      </c>
      <c r="D29" s="67" t="s">
        <v>533</v>
      </c>
      <c r="E29" s="67" t="s">
        <v>534</v>
      </c>
      <c r="F29" s="67" t="s">
        <v>569</v>
      </c>
      <c r="G29" s="75"/>
      <c r="I29" s="59"/>
    </row>
    <row r="30" spans="1:9" ht="26">
      <c r="A30" s="60" t="s">
        <v>411</v>
      </c>
      <c r="B30" s="34" t="s">
        <v>413</v>
      </c>
      <c r="C30" s="33" t="s">
        <v>412</v>
      </c>
      <c r="D30" s="67" t="s">
        <v>535</v>
      </c>
      <c r="E30" s="67" t="s">
        <v>536</v>
      </c>
      <c r="F30" s="67" t="s">
        <v>537</v>
      </c>
      <c r="G30" s="75" t="s">
        <v>577</v>
      </c>
      <c r="I30" s="59"/>
    </row>
    <row r="31" spans="1:9" ht="26">
      <c r="A31" s="60" t="s">
        <v>408</v>
      </c>
      <c r="B31" s="34" t="s">
        <v>410</v>
      </c>
      <c r="C31" s="33" t="s">
        <v>409</v>
      </c>
      <c r="D31" s="67" t="s">
        <v>538</v>
      </c>
      <c r="E31" s="67" t="s">
        <v>539</v>
      </c>
      <c r="F31" s="67" t="s">
        <v>540</v>
      </c>
      <c r="G31" s="75" t="s">
        <v>578</v>
      </c>
      <c r="I31" s="59"/>
    </row>
    <row r="32" spans="1:9" ht="26">
      <c r="A32" s="60" t="s">
        <v>448</v>
      </c>
      <c r="B32" s="34" t="s">
        <v>449</v>
      </c>
      <c r="C32" s="33" t="s">
        <v>450</v>
      </c>
      <c r="D32" s="67" t="s">
        <v>541</v>
      </c>
      <c r="E32" s="67" t="s">
        <v>542</v>
      </c>
      <c r="F32" s="67" t="s">
        <v>569</v>
      </c>
      <c r="G32" s="75"/>
      <c r="I32" s="59"/>
    </row>
    <row r="33" spans="1:9" ht="26">
      <c r="A33" s="60" t="s">
        <v>405</v>
      </c>
      <c r="B33" s="34" t="s">
        <v>407</v>
      </c>
      <c r="C33" s="33" t="s">
        <v>406</v>
      </c>
      <c r="D33" s="67" t="s">
        <v>579</v>
      </c>
      <c r="E33" s="67" t="s">
        <v>543</v>
      </c>
      <c r="F33" s="67" t="s">
        <v>569</v>
      </c>
      <c r="G33" s="76" t="s">
        <v>580</v>
      </c>
      <c r="I33" s="59"/>
    </row>
    <row r="34" spans="1:9" ht="26">
      <c r="A34" s="60" t="s">
        <v>402</v>
      </c>
      <c r="B34" s="34" t="s">
        <v>404</v>
      </c>
      <c r="C34" s="33" t="s">
        <v>403</v>
      </c>
      <c r="D34" s="67" t="s">
        <v>581</v>
      </c>
      <c r="E34" s="67" t="s">
        <v>543</v>
      </c>
      <c r="F34" s="67" t="s">
        <v>569</v>
      </c>
      <c r="G34" s="76" t="s">
        <v>580</v>
      </c>
      <c r="I34" s="59"/>
    </row>
    <row r="35" spans="1:9" ht="26">
      <c r="A35" s="60" t="s">
        <v>399</v>
      </c>
      <c r="B35" s="34" t="s">
        <v>401</v>
      </c>
      <c r="C35" s="33" t="s">
        <v>400</v>
      </c>
      <c r="D35" s="67" t="s">
        <v>582</v>
      </c>
      <c r="E35" s="67" t="s">
        <v>543</v>
      </c>
      <c r="F35" s="67" t="s">
        <v>569</v>
      </c>
      <c r="G35" s="76" t="s">
        <v>580</v>
      </c>
      <c r="I35" s="59"/>
    </row>
    <row r="36" spans="1:9" s="71" customFormat="1" ht="26">
      <c r="A36" s="63" t="s">
        <v>398</v>
      </c>
      <c r="B36" s="69"/>
      <c r="C36" s="63"/>
      <c r="D36" s="70" t="s">
        <v>477</v>
      </c>
      <c r="E36" s="70" t="s">
        <v>478</v>
      </c>
      <c r="F36" s="70" t="s">
        <v>569</v>
      </c>
      <c r="G36" s="77"/>
      <c r="H36" s="72"/>
      <c r="I36" s="73" t="s">
        <v>452</v>
      </c>
    </row>
    <row r="37" spans="1:9" ht="26">
      <c r="A37" s="60" t="s">
        <v>396</v>
      </c>
      <c r="B37" s="34" t="s">
        <v>397</v>
      </c>
      <c r="C37" s="33"/>
      <c r="D37" s="67" t="s">
        <v>470</v>
      </c>
      <c r="E37" s="67" t="s">
        <v>469</v>
      </c>
      <c r="F37" s="67" t="s">
        <v>569</v>
      </c>
      <c r="G37" s="75"/>
      <c r="I37" s="59"/>
    </row>
    <row r="38" spans="1:9" s="71" customFormat="1" ht="26">
      <c r="A38" s="63" t="s">
        <v>395</v>
      </c>
      <c r="B38" s="69"/>
      <c r="C38" s="63"/>
      <c r="D38" s="70" t="s">
        <v>498</v>
      </c>
      <c r="E38" s="70" t="s">
        <v>499</v>
      </c>
      <c r="F38" s="70" t="s">
        <v>569</v>
      </c>
      <c r="G38" s="77"/>
      <c r="H38" s="72"/>
      <c r="I38" s="73" t="s">
        <v>452</v>
      </c>
    </row>
    <row r="39" spans="1:9" s="71" customFormat="1" ht="26">
      <c r="A39" s="63" t="s">
        <v>394</v>
      </c>
      <c r="B39" s="69"/>
      <c r="C39" s="63"/>
      <c r="D39" s="70" t="s">
        <v>498</v>
      </c>
      <c r="E39" s="70" t="s">
        <v>499</v>
      </c>
      <c r="F39" s="70" t="s">
        <v>569</v>
      </c>
      <c r="G39" s="77"/>
      <c r="H39" s="72"/>
      <c r="I39" s="73" t="s">
        <v>452</v>
      </c>
    </row>
    <row r="40" spans="1:9" s="71" customFormat="1" ht="26">
      <c r="A40" s="63" t="s">
        <v>393</v>
      </c>
      <c r="B40" s="69"/>
      <c r="C40" s="63"/>
      <c r="D40" s="70" t="s">
        <v>498</v>
      </c>
      <c r="E40" s="70" t="s">
        <v>499</v>
      </c>
      <c r="F40" s="70" t="s">
        <v>569</v>
      </c>
      <c r="G40" s="77"/>
      <c r="H40" s="72"/>
      <c r="I40" s="73" t="s">
        <v>452</v>
      </c>
    </row>
    <row r="41" spans="1:9" ht="91">
      <c r="A41" s="60" t="s">
        <v>390</v>
      </c>
      <c r="B41" s="34" t="s">
        <v>392</v>
      </c>
      <c r="C41" s="33" t="s">
        <v>391</v>
      </c>
      <c r="D41" s="67" t="s">
        <v>544</v>
      </c>
      <c r="E41" s="67" t="s">
        <v>545</v>
      </c>
      <c r="F41" s="67" t="s">
        <v>583</v>
      </c>
      <c r="G41" s="76" t="s">
        <v>584</v>
      </c>
      <c r="I41" s="59"/>
    </row>
    <row r="42" spans="1:9" ht="26">
      <c r="A42" s="60" t="s">
        <v>388</v>
      </c>
      <c r="B42" s="34" t="s">
        <v>389</v>
      </c>
      <c r="C42" s="33"/>
      <c r="D42" s="67" t="s">
        <v>546</v>
      </c>
      <c r="E42" s="67" t="s">
        <v>547</v>
      </c>
      <c r="F42" s="67" t="s">
        <v>569</v>
      </c>
      <c r="G42" s="75"/>
      <c r="I42" s="59"/>
    </row>
    <row r="43" spans="1:9" ht="26">
      <c r="A43" s="60" t="s">
        <v>386</v>
      </c>
      <c r="B43" s="34" t="s">
        <v>387</v>
      </c>
      <c r="C43" s="33"/>
      <c r="D43" s="67" t="s">
        <v>546</v>
      </c>
      <c r="E43" s="67" t="s">
        <v>547</v>
      </c>
      <c r="F43" s="67" t="s">
        <v>569</v>
      </c>
      <c r="G43" s="75"/>
      <c r="I43" s="59"/>
    </row>
    <row r="44" spans="1:9" ht="26">
      <c r="A44" s="60" t="s">
        <v>385</v>
      </c>
      <c r="B44" s="82" t="s">
        <v>593</v>
      </c>
      <c r="C44" s="82">
        <v>24331678</v>
      </c>
      <c r="D44" s="67" t="s">
        <v>548</v>
      </c>
      <c r="E44" s="67" t="s">
        <v>549</v>
      </c>
      <c r="F44" s="67" t="s">
        <v>569</v>
      </c>
      <c r="G44" s="81" t="s">
        <v>585</v>
      </c>
      <c r="I44" s="59"/>
    </row>
    <row r="45" spans="1:9" ht="26">
      <c r="A45" s="60" t="s">
        <v>383</v>
      </c>
      <c r="B45" s="34" t="s">
        <v>384</v>
      </c>
      <c r="C45" s="33"/>
      <c r="D45" s="67" t="s">
        <v>586</v>
      </c>
      <c r="E45" s="67" t="s">
        <v>550</v>
      </c>
      <c r="F45" s="67" t="s">
        <v>569</v>
      </c>
      <c r="G45" s="76" t="s">
        <v>587</v>
      </c>
      <c r="I45" s="59"/>
    </row>
    <row r="46" spans="1:9" ht="39">
      <c r="A46" s="61" t="s">
        <v>380</v>
      </c>
      <c r="B46" s="32" t="s">
        <v>382</v>
      </c>
      <c r="C46" s="31" t="s">
        <v>381</v>
      </c>
      <c r="D46" s="67" t="s">
        <v>551</v>
      </c>
      <c r="E46" s="67" t="s">
        <v>552</v>
      </c>
      <c r="F46" s="67" t="s">
        <v>553</v>
      </c>
      <c r="G46" s="75" t="s">
        <v>588</v>
      </c>
      <c r="I46" s="59"/>
    </row>
    <row r="47" spans="1:9" ht="26">
      <c r="A47" s="60" t="s">
        <v>377</v>
      </c>
      <c r="B47" s="34" t="s">
        <v>379</v>
      </c>
      <c r="C47" s="33" t="s">
        <v>378</v>
      </c>
      <c r="D47" s="67" t="s">
        <v>464</v>
      </c>
      <c r="E47" s="67" t="s">
        <v>463</v>
      </c>
      <c r="F47" s="67" t="s">
        <v>554</v>
      </c>
      <c r="G47" s="75" t="s">
        <v>589</v>
      </c>
      <c r="I47" s="59"/>
    </row>
    <row r="48" spans="1:9" ht="39">
      <c r="A48" s="60" t="s">
        <v>374</v>
      </c>
      <c r="B48" s="34" t="s">
        <v>376</v>
      </c>
      <c r="C48" s="33" t="s">
        <v>375</v>
      </c>
      <c r="D48" s="67" t="s">
        <v>555</v>
      </c>
      <c r="E48" s="67" t="s">
        <v>556</v>
      </c>
      <c r="F48" s="67" t="s">
        <v>465</v>
      </c>
      <c r="G48" s="75" t="s">
        <v>590</v>
      </c>
      <c r="I48" s="59"/>
    </row>
    <row r="49" spans="1:9" ht="26">
      <c r="A49" s="60" t="s">
        <v>371</v>
      </c>
      <c r="B49" s="34" t="s">
        <v>373</v>
      </c>
      <c r="C49" s="33" t="s">
        <v>372</v>
      </c>
      <c r="D49" s="67" t="s">
        <v>557</v>
      </c>
      <c r="E49" s="67" t="s">
        <v>558</v>
      </c>
      <c r="F49" s="67" t="s">
        <v>569</v>
      </c>
      <c r="G49" s="75"/>
      <c r="I49" s="59"/>
    </row>
    <row r="50" spans="1:9" ht="39">
      <c r="A50" s="61" t="s">
        <v>369</v>
      </c>
      <c r="B50" s="32" t="s">
        <v>370</v>
      </c>
      <c r="C50" s="31"/>
      <c r="D50" s="67" t="s">
        <v>559</v>
      </c>
      <c r="E50" s="67" t="s">
        <v>560</v>
      </c>
      <c r="F50" s="67" t="s">
        <v>569</v>
      </c>
      <c r="G50" s="75"/>
      <c r="I50" s="59"/>
    </row>
    <row r="51" spans="1:9" ht="39">
      <c r="A51" s="61" t="s">
        <v>366</v>
      </c>
      <c r="B51" s="32" t="s">
        <v>368</v>
      </c>
      <c r="C51" s="31" t="s">
        <v>367</v>
      </c>
      <c r="D51" s="67" t="s">
        <v>561</v>
      </c>
      <c r="E51" s="67" t="s">
        <v>562</v>
      </c>
      <c r="F51" s="67" t="s">
        <v>569</v>
      </c>
      <c r="G51" s="75"/>
      <c r="I51" s="59"/>
    </row>
    <row r="52" spans="1:9" ht="39">
      <c r="A52" s="62" t="s">
        <v>364</v>
      </c>
      <c r="B52" s="30" t="s">
        <v>365</v>
      </c>
      <c r="C52" s="29"/>
      <c r="D52" s="68" t="s">
        <v>519</v>
      </c>
      <c r="E52" s="68" t="s">
        <v>520</v>
      </c>
      <c r="F52" s="68" t="s">
        <v>569</v>
      </c>
      <c r="G52" s="75"/>
      <c r="I52" s="59"/>
    </row>
  </sheetData>
  <phoneticPr fontId="5"/>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論1</vt:lpstr>
      <vt:lpstr>メタ</vt:lpstr>
      <vt:lpstr>コード表</vt:lpstr>
      <vt:lpstr>NCID</vt:lpstr>
      <vt:lpstr>論1!Print_Area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ilibrary</dc:creator>
  <cp:lastModifiedBy>竹島照雄</cp:lastModifiedBy>
  <cp:lastPrinted>2022-09-01T06:26:36Z</cp:lastPrinted>
  <dcterms:created xsi:type="dcterms:W3CDTF">2021-05-18T06:18:23Z</dcterms:created>
  <dcterms:modified xsi:type="dcterms:W3CDTF">2023-03-09T02:09:39Z</dcterms:modified>
</cp:coreProperties>
</file>